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semail.sharepoint.com/teams/NYSDOH.365.NYSPHCorps/Shared Documents/Events Planning/Summit Planning 2026/Project Management/Administrative Logistics/Presenter Travel/"/>
    </mc:Choice>
  </mc:AlternateContent>
  <xr:revisionPtr revIDLastSave="592" documentId="8_{77536F7A-168D-4831-9279-4A1D9C6DE574}" xr6:coauthVersionLast="47" xr6:coauthVersionMax="47" xr10:uidLastSave="{49675706-E9B5-444A-B465-380D200AA1D2}"/>
  <bookViews>
    <workbookView xWindow="-108" yWindow="-108" windowWidth="23256" windowHeight="12456" xr2:uid="{197A5C02-B609-4A4C-8243-0BD0602405C9}"/>
  </bookViews>
  <sheets>
    <sheet name="Travel Blanket" sheetId="9" r:id="rId1"/>
    <sheet name="Meals Per Diem" sheetId="6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9" l="1"/>
  <c r="O8" i="9"/>
  <c r="D27" i="6" l="1"/>
  <c r="E22" i="6"/>
  <c r="E24" i="6" s="1"/>
  <c r="D22" i="6"/>
  <c r="D24" i="6" s="1"/>
  <c r="F25" i="6"/>
  <c r="E18" i="6"/>
  <c r="D17" i="6"/>
  <c r="F17" i="6" s="1"/>
  <c r="E27" i="6" l="1"/>
  <c r="F27" i="6" s="1"/>
  <c r="F24" i="6"/>
  <c r="F18" i="6"/>
  <c r="F22" i="6"/>
  <c r="F42" i="6" l="1"/>
  <c r="F28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EBDB66-48C1-4CC5-937E-20075E1D8DE3}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<sst xmlns="http://schemas.openxmlformats.org/spreadsheetml/2006/main" count="61" uniqueCount="52">
  <si>
    <t>Enter all anticipated travel costs in appropriate columns</t>
  </si>
  <si>
    <t>Organization</t>
  </si>
  <si>
    <t>First Name</t>
  </si>
  <si>
    <t>Last Name</t>
  </si>
  <si>
    <t>City Travel is from</t>
  </si>
  <si>
    <t>Amtrak Train cost</t>
  </si>
  <si>
    <r>
      <t xml:space="preserve">Mileage cost </t>
    </r>
    <r>
      <rPr>
        <u/>
        <sz val="11"/>
        <color theme="0"/>
        <rFont val="Calibri"/>
        <family val="2"/>
        <scheme val="minor"/>
      </rPr>
      <t xml:space="preserve">
if using personal car
</t>
    </r>
    <r>
      <rPr>
        <sz val="10"/>
        <color theme="0"/>
        <rFont val="Calibri"/>
        <family val="2"/>
        <scheme val="minor"/>
      </rPr>
      <t>($0.70/mile x # of miles roundtrip)</t>
    </r>
  </si>
  <si>
    <t>Total</t>
  </si>
  <si>
    <t>Notes</t>
  </si>
  <si>
    <t>TOTAL</t>
  </si>
  <si>
    <t>CALCULATING YOUR MEAL ALLOWANCE</t>
  </si>
  <si>
    <t>1. ENTER YOUR WORK SCHEDULE AND TRAVEL TIMES IN THE ORANGE CHART BELOW.</t>
  </si>
  <si>
    <t>2. SELECT YOUR RESPONSES IN THE YELLOW SHADED FIELDS.</t>
  </si>
  <si>
    <t xml:space="preserve">*Rates are based on allowable Federal per diem rates by location. </t>
  </si>
  <si>
    <t>HRI's Overnight Meal Allowance Rate</t>
  </si>
  <si>
    <t>Breakfast</t>
  </si>
  <si>
    <t xml:space="preserve">Dinner </t>
  </si>
  <si>
    <t>Albany, NY - $86</t>
  </si>
  <si>
    <t xml:space="preserve">Your regular work schedule is compared to your travel departure and return times to calculate your meal allowance. </t>
  </si>
  <si>
    <t xml:space="preserve">Work Schedule v. Travel Times </t>
  </si>
  <si>
    <t>Start Time/Time Left</t>
  </si>
  <si>
    <t xml:space="preserve">End Time/Return Time </t>
  </si>
  <si>
    <t xml:space="preserve">Regularly scheduled work hours (ex. 9am-5pm) </t>
  </si>
  <si>
    <t xml:space="preserve">Travel Times (Depart and Return Times) </t>
  </si>
  <si>
    <t xml:space="preserve">Use Dropdown Options - Enter Responses in Yellow Fields Only </t>
  </si>
  <si>
    <t>OPTION 1- Same Day Travel</t>
  </si>
  <si>
    <t>Response</t>
  </si>
  <si>
    <t>Dinner</t>
  </si>
  <si>
    <t>Did you leave one hour before normal starting time?</t>
  </si>
  <si>
    <t>No</t>
  </si>
  <si>
    <t>Did you return two hours later than normal?</t>
  </si>
  <si>
    <t>OPTION 2- Multi Day or Overnight Travel</t>
  </si>
  <si>
    <t>Federal GSA Rate (M&amp;IE) for Albany, NY</t>
  </si>
  <si>
    <t>Overnight Travel Day 1</t>
  </si>
  <si>
    <t>Will you leave one hour before your normal starting time?</t>
  </si>
  <si>
    <t>no</t>
  </si>
  <si>
    <r>
      <t xml:space="preserve">Number of Full Travel Days </t>
    </r>
    <r>
      <rPr>
        <b/>
        <sz val="11"/>
        <color rgb="FFFF0000"/>
        <rFont val="Calibri"/>
        <family val="2"/>
        <scheme val="minor"/>
      </rPr>
      <t>(1 or 2)</t>
    </r>
    <r>
      <rPr>
        <b/>
        <i/>
        <sz val="10"/>
        <color theme="1"/>
        <rFont val="Calibri"/>
        <family val="2"/>
        <scheme val="minor"/>
      </rPr>
      <t xml:space="preserve">
</t>
    </r>
    <r>
      <rPr>
        <i/>
        <sz val="10"/>
        <color theme="1"/>
        <rFont val="Calibri"/>
        <family val="2"/>
        <scheme val="minor"/>
      </rPr>
      <t>Full travel day(s)are days when you do not depart for or return from the destination</t>
    </r>
  </si>
  <si>
    <t>Final Day of Overnight Travel</t>
  </si>
  <si>
    <t>yes</t>
  </si>
  <si>
    <t>Deduct any meals that were provided (E.g. as part of conference fee)  from total meal reimbursement:</t>
  </si>
  <si>
    <t>Yes</t>
  </si>
  <si>
    <t>Bus Cost</t>
  </si>
  <si>
    <r>
      <rPr>
        <b/>
        <sz val="10"/>
        <color rgb="FFFFFFFF"/>
        <rFont val="Arial"/>
        <family val="2"/>
      </rPr>
      <t xml:space="preserve">Rental Car Cost
</t>
    </r>
    <r>
      <rPr>
        <b/>
        <sz val="10"/>
        <color rgb="FFFFFF00"/>
        <rFont val="Arial"/>
        <family val="2"/>
      </rPr>
      <t>as shown on Travel Calculator</t>
    </r>
  </si>
  <si>
    <r>
      <t xml:space="preserve">Other ground costs </t>
    </r>
    <r>
      <rPr>
        <sz val="10"/>
        <color theme="0"/>
        <rFont val="Calibri"/>
        <family val="2"/>
        <scheme val="minor"/>
      </rPr>
      <t>(Taxi/Uber)</t>
    </r>
  </si>
  <si>
    <t>Estimated Tolls</t>
  </si>
  <si>
    <t>RE: Travel Blanket for 2026 NYSPHC Summit Presenters</t>
  </si>
  <si>
    <r>
      <t xml:space="preserve">Please complete below table and fields highlighted in yellow, including any anticipated travel costs. 
*If traveling </t>
    </r>
    <r>
      <rPr>
        <b/>
        <u/>
        <sz val="14"/>
        <rFont val="Arial"/>
        <family val="2"/>
      </rPr>
      <t>more than 100 miles roundtrip</t>
    </r>
    <r>
      <rPr>
        <b/>
        <sz val="14"/>
        <rFont val="Arial"/>
        <family val="2"/>
      </rPr>
      <t xml:space="preserve"> </t>
    </r>
    <r>
      <rPr>
        <b/>
        <u/>
        <sz val="14"/>
        <rFont val="Arial"/>
        <family val="2"/>
      </rPr>
      <t>via rental or personal vehicle</t>
    </r>
    <r>
      <rPr>
        <b/>
        <sz val="14"/>
        <rFont val="Arial"/>
        <family val="2"/>
      </rPr>
      <t>, please complete a copy of the attached Travel Calculator.</t>
    </r>
  </si>
  <si>
    <r>
      <t>Estimated Gas Cost</t>
    </r>
    <r>
      <rPr>
        <sz val="12"/>
        <color theme="0"/>
        <rFont val="Calibri"/>
        <family val="2"/>
        <scheme val="minor"/>
      </rPr>
      <t xml:space="preserve">
</t>
    </r>
    <r>
      <rPr>
        <u/>
        <sz val="12"/>
        <color theme="0"/>
        <rFont val="Calibri"/>
        <family val="2"/>
        <scheme val="minor"/>
      </rPr>
      <t xml:space="preserve">if using a rental vehicle
</t>
    </r>
    <r>
      <rPr>
        <sz val="12"/>
        <color rgb="FFFFFF00"/>
        <rFont val="Calibri"/>
        <family val="2"/>
        <scheme val="minor"/>
      </rPr>
      <t>as shown on Travel Calculator</t>
    </r>
  </si>
  <si>
    <t>2 nights (4/21 &amp; 4/22/26)</t>
  </si>
  <si>
    <r>
      <t xml:space="preserve"># of nights lodging 
</t>
    </r>
    <r>
      <rPr>
        <sz val="9"/>
        <color rgb="FFFFFF00"/>
        <rFont val="Arial"/>
        <family val="2"/>
      </rPr>
      <t>Select option from drop-down menu</t>
    </r>
  </si>
  <si>
    <r>
      <t xml:space="preserve">Lodging total 
</t>
    </r>
    <r>
      <rPr>
        <sz val="9"/>
        <color rgb="FFFFFF00"/>
        <rFont val="Arial"/>
        <family val="2"/>
      </rPr>
      <t>*This cell is pre-populated based on information selected in Column E - do not alter</t>
    </r>
  </si>
  <si>
    <r>
      <rPr>
        <sz val="9"/>
        <color rgb="FFFFFFFF"/>
        <rFont val="Arial"/>
        <family val="2"/>
      </rPr>
      <t xml:space="preserve">Mode of Transportation: personal car,  train, rental car, carpooling, etc.
</t>
    </r>
    <r>
      <rPr>
        <sz val="9"/>
        <color rgb="FFFFFF00"/>
        <rFont val="Arial"/>
        <family val="2"/>
      </rPr>
      <t>*If traveling by car over 100 miles, attached Travel Calculator must be completed and most cost effective mode of transportation should be used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</si>
</sst>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_([$$-409]* #,##0.00_);_([$$-409]* \(#,##0.00\);_([$$-409]* &quot;-&quot;??_);_(@_)"/>
    <numFmt numFmtId="166" formatCode="[$-409]h:mm\ AM/PM;@"/>
    <numFmt numFmtId="167" formatCode="&quot;$&quot;#,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b/>
      <i/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u/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0"/>
      <name val="Calibri"/>
      <family val="2"/>
      <scheme val="minor"/>
    </font>
    <font>
      <b/>
      <sz val="10"/>
      <name val="Arial"/>
      <family val="2"/>
    </font>
    <font>
      <b/>
      <sz val="10"/>
      <color rgb="FFFFFFFF"/>
      <name val="Arial"/>
      <family val="2"/>
    </font>
    <font>
      <sz val="9"/>
      <color rgb="FFFFFFFF"/>
      <name val="Arial"/>
      <family val="2"/>
    </font>
    <font>
      <sz val="9"/>
      <color theme="0"/>
      <name val="Arial"/>
      <family val="2"/>
    </font>
    <font>
      <sz val="9"/>
      <color rgb="FFFFFF00"/>
      <name val="Arial"/>
      <family val="2"/>
    </font>
    <font>
      <b/>
      <sz val="10"/>
      <color rgb="FFFFFF00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4"/>
      <color rgb="FFFF000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2"/>
      <color theme="0"/>
      <name val="Calibri"/>
      <family val="2"/>
      <scheme val="minor"/>
    </font>
    <font>
      <sz val="12"/>
      <color rgb="FFFFFF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</patternFill>
    </fill>
    <fill>
      <patternFill patternType="solid">
        <fgColor rgb="FFFFFFCC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6" fillId="9" borderId="0" applyNumberFormat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Protection="1">
      <protection hidden="1"/>
    </xf>
    <xf numFmtId="164" fontId="0" fillId="0" borderId="0" xfId="2" applyNumberFormat="1" applyFont="1" applyProtection="1">
      <protection hidden="1"/>
    </xf>
    <xf numFmtId="0" fontId="0" fillId="3" borderId="7" xfId="0" applyFill="1" applyBorder="1"/>
    <xf numFmtId="0" fontId="0" fillId="3" borderId="0" xfId="0" applyFill="1" applyAlignment="1">
      <alignment horizontal="center"/>
    </xf>
    <xf numFmtId="0" fontId="11" fillId="0" borderId="0" xfId="1" applyFont="1" applyBorder="1" applyAlignment="1" applyProtection="1">
      <alignment horizontal="left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0" fillId="4" borderId="5" xfId="0" applyFill="1" applyBorder="1" applyAlignment="1" applyProtection="1">
      <alignment horizontal="center"/>
      <protection locked="0"/>
    </xf>
    <xf numFmtId="44" fontId="0" fillId="2" borderId="5" xfId="2" applyFont="1" applyFill="1" applyBorder="1" applyAlignment="1" applyProtection="1">
      <alignment horizontal="center"/>
    </xf>
    <xf numFmtId="0" fontId="0" fillId="3" borderId="10" xfId="0" applyFill="1" applyBorder="1"/>
    <xf numFmtId="0" fontId="0" fillId="2" borderId="5" xfId="0" applyFill="1" applyBorder="1" applyAlignment="1">
      <alignment horizontal="center"/>
    </xf>
    <xf numFmtId="44" fontId="3" fillId="3" borderId="11" xfId="0" applyNumberFormat="1" applyFont="1" applyFill="1" applyBorder="1"/>
    <xf numFmtId="0" fontId="0" fillId="3" borderId="12" xfId="0" applyFill="1" applyBorder="1"/>
    <xf numFmtId="0" fontId="0" fillId="4" borderId="3" xfId="0" applyFill="1" applyBorder="1" applyAlignment="1" applyProtection="1">
      <alignment horizontal="center"/>
      <protection locked="0"/>
    </xf>
    <xf numFmtId="44" fontId="0" fillId="2" borderId="3" xfId="2" applyFont="1" applyFill="1" applyBorder="1" applyAlignment="1" applyProtection="1">
      <alignment horizontal="center"/>
    </xf>
    <xf numFmtId="0" fontId="0" fillId="2" borderId="3" xfId="0" applyFill="1" applyBorder="1" applyAlignment="1">
      <alignment horizontal="center"/>
    </xf>
    <xf numFmtId="0" fontId="7" fillId="0" borderId="0" xfId="0" applyFont="1"/>
    <xf numFmtId="0" fontId="12" fillId="5" borderId="0" xfId="0" applyFont="1" applyFill="1" applyAlignment="1">
      <alignment vertical="center"/>
    </xf>
    <xf numFmtId="165" fontId="0" fillId="4" borderId="5" xfId="0" applyNumberFormat="1" applyFill="1" applyBorder="1" applyAlignment="1" applyProtection="1">
      <alignment horizontal="center"/>
      <protection locked="0"/>
    </xf>
    <xf numFmtId="164" fontId="0" fillId="2" borderId="18" xfId="2" applyNumberFormat="1" applyFont="1" applyFill="1" applyBorder="1" applyAlignment="1" applyProtection="1">
      <alignment horizontal="center"/>
    </xf>
    <xf numFmtId="164" fontId="0" fillId="2" borderId="19" xfId="2" applyNumberFormat="1" applyFont="1" applyFill="1" applyBorder="1" applyAlignment="1" applyProtection="1">
      <alignment horizontal="center"/>
    </xf>
    <xf numFmtId="0" fontId="0" fillId="3" borderId="25" xfId="0" applyFill="1" applyBorder="1"/>
    <xf numFmtId="0" fontId="3" fillId="2" borderId="24" xfId="0" applyFont="1" applyFill="1" applyBorder="1"/>
    <xf numFmtId="0" fontId="0" fillId="3" borderId="24" xfId="0" applyFill="1" applyBorder="1"/>
    <xf numFmtId="164" fontId="0" fillId="2" borderId="26" xfId="0" applyNumberFormat="1" applyFill="1" applyBorder="1"/>
    <xf numFmtId="165" fontId="6" fillId="0" borderId="16" xfId="0" applyNumberFormat="1" applyFont="1" applyBorder="1"/>
    <xf numFmtId="44" fontId="0" fillId="2" borderId="13" xfId="0" applyNumberFormat="1" applyFill="1" applyBorder="1"/>
    <xf numFmtId="0" fontId="6" fillId="6" borderId="20" xfId="0" applyFont="1" applyFill="1" applyBorder="1"/>
    <xf numFmtId="0" fontId="6" fillId="6" borderId="21" xfId="0" applyFont="1" applyFill="1" applyBorder="1" applyAlignment="1">
      <alignment horizontal="center"/>
    </xf>
    <xf numFmtId="0" fontId="6" fillId="6" borderId="22" xfId="0" applyFont="1" applyFill="1" applyBorder="1" applyAlignment="1">
      <alignment horizontal="center" wrapText="1"/>
    </xf>
    <xf numFmtId="0" fontId="6" fillId="6" borderId="23" xfId="0" applyFont="1" applyFill="1" applyBorder="1" applyAlignment="1">
      <alignment horizontal="center" wrapText="1"/>
    </xf>
    <xf numFmtId="0" fontId="6" fillId="7" borderId="14" xfId="0" applyFont="1" applyFill="1" applyBorder="1"/>
    <xf numFmtId="0" fontId="6" fillId="7" borderId="6" xfId="0" applyFont="1" applyFill="1" applyBorder="1" applyAlignment="1">
      <alignment horizontal="center"/>
    </xf>
    <xf numFmtId="0" fontId="6" fillId="7" borderId="6" xfId="0" applyFont="1" applyFill="1" applyBorder="1" applyAlignment="1">
      <alignment horizontal="center" wrapText="1"/>
    </xf>
    <xf numFmtId="0" fontId="14" fillId="0" borderId="15" xfId="0" applyFont="1" applyBorder="1" applyAlignment="1">
      <alignment vertical="center"/>
    </xf>
    <xf numFmtId="0" fontId="13" fillId="8" borderId="15" xfId="0" applyFont="1" applyFill="1" applyBorder="1" applyAlignment="1">
      <alignment vertical="center" wrapText="1"/>
    </xf>
    <xf numFmtId="166" fontId="13" fillId="8" borderId="15" xfId="0" applyNumberFormat="1" applyFont="1" applyFill="1" applyBorder="1" applyAlignment="1">
      <alignment vertical="center"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hidden="1"/>
    </xf>
    <xf numFmtId="6" fontId="14" fillId="0" borderId="15" xfId="0" applyNumberFormat="1" applyFont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 wrapText="1"/>
    </xf>
    <xf numFmtId="166" fontId="13" fillId="5" borderId="15" xfId="0" applyNumberFormat="1" applyFont="1" applyFill="1" applyBorder="1" applyAlignment="1">
      <alignment horizontal="center" vertical="center" wrapText="1"/>
    </xf>
    <xf numFmtId="6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vertical="center"/>
    </xf>
    <xf numFmtId="0" fontId="3" fillId="2" borderId="32" xfId="0" applyFont="1" applyFill="1" applyBorder="1"/>
    <xf numFmtId="6" fontId="11" fillId="0" borderId="0" xfId="1" applyNumberFormat="1" applyFont="1" applyBorder="1" applyAlignment="1" applyProtection="1">
      <alignment horizontal="left"/>
    </xf>
    <xf numFmtId="164" fontId="0" fillId="4" borderId="2" xfId="0" applyNumberFormat="1" applyFill="1" applyBorder="1" applyAlignment="1" applyProtection="1">
      <alignment horizontal="center"/>
      <protection locked="0"/>
    </xf>
    <xf numFmtId="164" fontId="0" fillId="2" borderId="30" xfId="2" applyNumberFormat="1" applyFont="1" applyFill="1" applyBorder="1" applyAlignment="1" applyProtection="1">
      <alignment horizontal="center"/>
    </xf>
    <xf numFmtId="164" fontId="0" fillId="2" borderId="28" xfId="0" applyNumberFormat="1" applyFill="1" applyBorder="1"/>
    <xf numFmtId="164" fontId="0" fillId="2" borderId="0" xfId="2" applyNumberFormat="1" applyFont="1" applyFill="1" applyBorder="1" applyAlignment="1" applyProtection="1">
      <alignment horizontal="center"/>
    </xf>
    <xf numFmtId="164" fontId="0" fillId="2" borderId="29" xfId="2" applyNumberFormat="1" applyFont="1" applyFill="1" applyBorder="1" applyAlignment="1" applyProtection="1">
      <alignment horizontal="center"/>
    </xf>
    <xf numFmtId="164" fontId="0" fillId="2" borderId="28" xfId="2" applyNumberFormat="1" applyFont="1" applyFill="1" applyBorder="1"/>
    <xf numFmtId="1" fontId="0" fillId="4" borderId="2" xfId="2" applyNumberFormat="1" applyFont="1" applyFill="1" applyBorder="1" applyAlignment="1" applyProtection="1">
      <alignment horizontal="center"/>
      <protection locked="0"/>
    </xf>
    <xf numFmtId="0" fontId="17" fillId="0" borderId="0" xfId="0" applyFont="1"/>
    <xf numFmtId="0" fontId="17" fillId="0" borderId="0" xfId="0" applyFont="1" applyAlignment="1">
      <alignment wrapText="1"/>
    </xf>
    <xf numFmtId="2" fontId="17" fillId="0" borderId="0" xfId="0" applyNumberFormat="1" applyFont="1"/>
    <xf numFmtId="167" fontId="0" fillId="0" borderId="0" xfId="0" applyNumberFormat="1"/>
    <xf numFmtId="0" fontId="18" fillId="0" borderId="0" xfId="0" applyFont="1" applyAlignment="1">
      <alignment horizontal="left" vertical="center"/>
    </xf>
    <xf numFmtId="0" fontId="18" fillId="0" borderId="0" xfId="0" applyFont="1"/>
    <xf numFmtId="2" fontId="18" fillId="0" borderId="0" xfId="0" applyNumberFormat="1" applyFont="1"/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11" borderId="1" xfId="3" applyNumberFormat="1" applyFont="1" applyFill="1" applyBorder="1" applyAlignment="1">
      <alignment horizontal="center" vertical="center" wrapText="1"/>
    </xf>
    <xf numFmtId="0" fontId="16" fillId="11" borderId="3" xfId="3" applyFill="1" applyBorder="1" applyAlignment="1" applyProtection="1">
      <alignment horizontal="center" vertical="center" wrapText="1"/>
      <protection locked="0"/>
    </xf>
    <xf numFmtId="4" fontId="16" fillId="11" borderId="3" xfId="3" applyNumberFormat="1" applyFill="1" applyBorder="1" applyAlignment="1" applyProtection="1">
      <alignment horizontal="center" vertical="center" wrapText="1"/>
      <protection locked="0"/>
    </xf>
    <xf numFmtId="4" fontId="16" fillId="11" borderId="4" xfId="3" applyNumberFormat="1" applyFill="1" applyBorder="1" applyAlignment="1" applyProtection="1">
      <alignment horizontal="center" vertical="center" wrapText="1"/>
      <protection locked="0"/>
    </xf>
    <xf numFmtId="0" fontId="0" fillId="3" borderId="36" xfId="0" applyFill="1" applyBorder="1" applyAlignment="1">
      <alignment wrapText="1"/>
    </xf>
    <xf numFmtId="0" fontId="0" fillId="4" borderId="36" xfId="0" applyFill="1" applyBorder="1" applyAlignment="1" applyProtection="1">
      <alignment horizontal="center"/>
      <protection locked="0"/>
    </xf>
    <xf numFmtId="164" fontId="0" fillId="2" borderId="36" xfId="2" applyNumberFormat="1" applyFont="1" applyFill="1" applyBorder="1" applyAlignment="1" applyProtection="1">
      <alignment horizontal="center"/>
    </xf>
    <xf numFmtId="44" fontId="0" fillId="2" borderId="36" xfId="2" applyFont="1" applyFill="1" applyBorder="1" applyAlignment="1" applyProtection="1">
      <alignment horizontal="center"/>
    </xf>
    <xf numFmtId="44" fontId="6" fillId="2" borderId="36" xfId="0" applyNumberFormat="1" applyFont="1" applyFill="1" applyBorder="1"/>
    <xf numFmtId="0" fontId="0" fillId="3" borderId="1" xfId="0" applyFill="1" applyBorder="1" applyAlignment="1">
      <alignment wrapText="1"/>
    </xf>
    <xf numFmtId="164" fontId="0" fillId="4" borderId="1" xfId="0" applyNumberFormat="1" applyFill="1" applyBorder="1" applyAlignment="1" applyProtection="1">
      <alignment horizontal="center"/>
      <protection locked="0"/>
    </xf>
    <xf numFmtId="164" fontId="0" fillId="2" borderId="1" xfId="2" applyNumberFormat="1" applyFont="1" applyFill="1" applyBorder="1" applyAlignment="1" applyProtection="1">
      <alignment horizontal="center"/>
    </xf>
    <xf numFmtId="164" fontId="0" fillId="2" borderId="1" xfId="0" applyNumberFormat="1" applyFill="1" applyBorder="1"/>
    <xf numFmtId="6" fontId="14" fillId="0" borderId="37" xfId="0" applyNumberFormat="1" applyFont="1" applyBorder="1" applyAlignment="1">
      <alignment horizontal="center" vertical="center"/>
    </xf>
    <xf numFmtId="0" fontId="2" fillId="5" borderId="31" xfId="1" applyFill="1" applyBorder="1" applyAlignment="1">
      <alignment horizontal="center" vertical="center"/>
    </xf>
    <xf numFmtId="6" fontId="13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wrapText="1"/>
    </xf>
    <xf numFmtId="6" fontId="0" fillId="2" borderId="17" xfId="0" applyNumberForma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0" fontId="3" fillId="3" borderId="31" xfId="0" applyFont="1" applyFill="1" applyBorder="1" applyAlignment="1">
      <alignment horizontal="left" vertical="top" wrapText="1"/>
    </xf>
    <xf numFmtId="166" fontId="9" fillId="4" borderId="15" xfId="0" applyNumberFormat="1" applyFont="1" applyFill="1" applyBorder="1" applyAlignment="1">
      <alignment vertical="center" wrapText="1"/>
    </xf>
    <xf numFmtId="0" fontId="27" fillId="0" borderId="24" xfId="1" applyFont="1" applyBorder="1" applyProtection="1"/>
    <xf numFmtId="0" fontId="1" fillId="0" borderId="24" xfId="1" applyFont="1" applyBorder="1" applyProtection="1"/>
    <xf numFmtId="6" fontId="12" fillId="0" borderId="0" xfId="0" applyNumberFormat="1" applyFont="1" applyAlignment="1">
      <alignment horizontal="center" vertical="center"/>
    </xf>
    <xf numFmtId="0" fontId="12" fillId="8" borderId="15" xfId="0" applyFont="1" applyFill="1" applyBorder="1" applyAlignment="1">
      <alignment vertical="center"/>
    </xf>
    <xf numFmtId="4" fontId="31" fillId="11" borderId="3" xfId="3" applyNumberFormat="1" applyFont="1" applyFill="1" applyBorder="1" applyAlignment="1" applyProtection="1">
      <alignment horizontal="center" vertical="center" wrapText="1"/>
      <protection locked="0"/>
    </xf>
    <xf numFmtId="4" fontId="16" fillId="11" borderId="4" xfId="3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/>
    </xf>
    <xf numFmtId="0" fontId="17" fillId="0" borderId="1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/>
    </xf>
    <xf numFmtId="4" fontId="30" fillId="11" borderId="3" xfId="3" applyNumberFormat="1" applyFont="1" applyFill="1" applyBorder="1" applyAlignment="1" applyProtection="1">
      <alignment horizontal="left" vertical="center" wrapText="1"/>
      <protection locked="0"/>
    </xf>
    <xf numFmtId="0" fontId="21" fillId="13" borderId="1" xfId="0" applyNumberFormat="1" applyFont="1" applyFill="1" applyBorder="1" applyAlignment="1">
      <alignment horizontal="center" wrapText="1"/>
    </xf>
    <xf numFmtId="0" fontId="21" fillId="4" borderId="1" xfId="0" applyFont="1" applyFill="1" applyBorder="1" applyAlignment="1">
      <alignment horizontal="left"/>
    </xf>
    <xf numFmtId="0" fontId="21" fillId="4" borderId="1" xfId="0" applyNumberFormat="1" applyFont="1" applyFill="1" applyBorder="1" applyAlignment="1">
      <alignment horizontal="center" wrapText="1"/>
    </xf>
    <xf numFmtId="0" fontId="17" fillId="4" borderId="1" xfId="0" applyFont="1" applyFill="1" applyBorder="1" applyAlignment="1">
      <alignment horizontal="left"/>
    </xf>
    <xf numFmtId="0" fontId="21" fillId="4" borderId="1" xfId="0" applyFont="1" applyFill="1" applyBorder="1" applyAlignment="1">
      <alignment horizontal="center" wrapText="1"/>
    </xf>
    <xf numFmtId="167" fontId="21" fillId="4" borderId="1" xfId="0" applyNumberFormat="1" applyFont="1" applyFill="1" applyBorder="1" applyAlignment="1">
      <alignment horizontal="center" wrapText="1"/>
    </xf>
    <xf numFmtId="167" fontId="17" fillId="4" borderId="1" xfId="0" applyNumberFormat="1" applyFont="1" applyFill="1" applyBorder="1" applyAlignment="1">
      <alignment horizontal="center"/>
    </xf>
    <xf numFmtId="167" fontId="21" fillId="4" borderId="1" xfId="0" applyNumberFormat="1" applyFont="1" applyFill="1" applyBorder="1" applyAlignment="1">
      <alignment horizontal="center"/>
    </xf>
    <xf numFmtId="4" fontId="20" fillId="11" borderId="3" xfId="3" applyNumberFormat="1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Fill="1" applyAlignment="1">
      <alignment vertical="center" wrapText="1"/>
    </xf>
    <xf numFmtId="167" fontId="0" fillId="0" borderId="0" xfId="0" applyNumberForma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8" fillId="0" borderId="0" xfId="0" applyFont="1" applyFill="1" applyBorder="1"/>
    <xf numFmtId="167" fontId="17" fillId="12" borderId="1" xfId="0" applyNumberFormat="1" applyFont="1" applyFill="1" applyBorder="1" applyAlignment="1">
      <alignment horizontal="center"/>
    </xf>
    <xf numFmtId="0" fontId="36" fillId="0" borderId="0" xfId="0" applyFont="1"/>
    <xf numFmtId="0" fontId="18" fillId="0" borderId="1" xfId="0" applyFont="1" applyBorder="1" applyAlignment="1">
      <alignment horizontal="center"/>
    </xf>
    <xf numFmtId="0" fontId="34" fillId="10" borderId="0" xfId="0" applyFont="1" applyFill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19" fillId="0" borderId="0" xfId="0" applyFont="1" applyAlignment="1">
      <alignment horizontal="left" vertical="top" wrapText="1"/>
    </xf>
    <xf numFmtId="4" fontId="18" fillId="0" borderId="0" xfId="0" applyNumberFormat="1" applyFont="1" applyAlignment="1">
      <alignment horizontal="center" wrapText="1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8" fillId="0" borderId="33" xfId="0" applyFont="1" applyBorder="1" applyAlignment="1" applyProtection="1">
      <alignment horizontal="right"/>
      <protection hidden="1"/>
    </xf>
    <xf numFmtId="0" fontId="8" fillId="0" borderId="34" xfId="0" applyFont="1" applyBorder="1" applyAlignment="1" applyProtection="1">
      <alignment horizontal="right"/>
      <protection hidden="1"/>
    </xf>
    <xf numFmtId="0" fontId="8" fillId="0" borderId="35" xfId="0" applyFont="1" applyBorder="1" applyAlignment="1" applyProtection="1">
      <alignment horizontal="right"/>
      <protection hidden="1"/>
    </xf>
  </cellXfs>
  <cellStyles count="4">
    <cellStyle name="Accent1" xfId="3" builtinId="29"/>
    <cellStyle name="Currency" xfId="2" builtinId="4"/>
    <cellStyle name="Hyperlink" xfId="1" builtinId="8"/>
    <cellStyle name="Normal" xfId="0" builtinId="0"/>
  </cellStyles>
  <dxfs count="21">
    <dxf>
      <fill>
        <patternFill>
          <bgColor theme="1" tint="0.2499465926084170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&quot;$&quot;#,##0.00"/>
      <fill>
        <patternFill patternType="solid">
          <fgColor indexed="64"/>
          <bgColor theme="9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&quot;$&quot;#,##0.00"/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&quot;$&quot;#,##0.0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&quot;$&quot;#,##0.00"/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&quot;$&quot;#,##0.00"/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&quot;$&quot;#,##0.00"/>
      <fill>
        <patternFill patternType="solid">
          <fgColor indexed="64"/>
          <bgColor theme="7" tint="0.79998168889431442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7" formatCode="&quot;$&quot;#,##0.00"/>
      <fill>
        <patternFill patternType="solid">
          <fgColor indexed="64"/>
          <bgColor theme="4" tint="0.5999938962981048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&quot;$&quot;#,##0.00"/>
      <fill>
        <patternFill patternType="solid">
          <fgColor indexed="64"/>
          <bgColor theme="4" tint="0.59999389629810485"/>
        </patternFill>
      </fill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67" formatCode="&quot;$&quot;#,##0.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numFmt numFmtId="4" formatCode="#,##0.00"/>
      <fill>
        <patternFill patternType="solid">
          <fgColor indexed="64"/>
          <bgColor theme="4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colors>
    <mruColors>
      <color rgb="FF0000FF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4A1EA3-7AE1-491A-ACB4-DB62783619BD}" name="Table16" displayName="Table16" ref="A7:P8" totalsRowShown="0" headerRowDxfId="20" dataDxfId="18" headerRowBorderDxfId="19" tableBorderDxfId="17" headerRowCellStyle="Accent1">
  <autoFilter ref="A7:P8" xr:uid="{8A4A1EA3-7AE1-491A-ACB4-DB62783619BD}"/>
  <sortState xmlns:xlrd2="http://schemas.microsoft.com/office/spreadsheetml/2017/richdata2" ref="A8:P8">
    <sortCondition ref="A8"/>
    <sortCondition ref="B8"/>
  </sortState>
  <tableColumns count="16">
    <tableColumn id="16" xr3:uid="{9D36A326-B8E3-4FCA-97A2-E0C60346BE01}" name="Organization" dataDxfId="16"/>
    <tableColumn id="1" xr3:uid="{87C09CDA-3AF1-4F2A-97A7-279C11108F7A}" name="First Name" dataDxfId="15"/>
    <tableColumn id="2" xr3:uid="{9C44A626-FC04-4799-B27D-D5225169EAF6}" name="Last Name" dataDxfId="14"/>
    <tableColumn id="3" xr3:uid="{1019D4BC-1D6F-4D52-BF47-5563E8A79F03}" name="City Travel is from" dataDxfId="13"/>
    <tableColumn id="21" xr3:uid="{A6164F61-616F-40F3-A612-538089F6EDC8}" name="# of nights lodging _x000a__x000a_Select option from drop-down menu" dataDxfId="12"/>
    <tableColumn id="6" xr3:uid="{03132F28-CE05-4B3F-B3CF-BAA49F00DA67}" name="Lodging total _x000a__x000a_*This cell is pre-populated based on information selected in Column E - do not alter" dataDxfId="11">
      <calculatedColumnFormula>IF(E8="1 night (4/21/26)","$144.00",IF(E8="1 night (4/22/26)","$144.00",IF(E8="2 nights (4/21 &amp; 4/22/26)","$288.00","$0.00")))</calculatedColumnFormula>
    </tableColumn>
    <tableColumn id="22" xr3:uid="{7CBF24D9-A6C7-42A5-83A2-F1CB58121D4C}" name="Mode of Transportation: personal car,  train, rental car, carpooling, etc._x000a__x000a_*If traveling by car over 100 miles, attached Travel Calculator must be completed and most cost effective mode of transportation should be used" dataDxfId="10"/>
    <tableColumn id="23" xr3:uid="{06E6587B-4F89-4DD5-B064-319C4733ADAB}" name="Rental Car Cost_x000a_as shown on Travel Calculator" dataDxfId="9"/>
    <tableColumn id="14" xr3:uid="{EC54FAB6-51E2-4141-ACCB-D423A677A404}" name="Amtrak Train cost" dataDxfId="8"/>
    <tableColumn id="11" xr3:uid="{89A6F0CC-BFB6-4F87-A953-2E10CF2310F6}" name="Bus Cost" dataDxfId="7"/>
    <tableColumn id="7" xr3:uid="{AE100158-BD67-4C7C-8C63-732EC285B668}" name="Mileage cost _x000a_if using personal car_x000a_($0.70/mile x # of miles roundtrip)" dataDxfId="6"/>
    <tableColumn id="13" xr3:uid="{4D0CCC8D-810F-4118-8990-FE6535BE3ED2}" name="Estimated Gas Cost_x000a_if using a rental vehicle_x000a_as shown on Travel Calculator" dataDxfId="5"/>
    <tableColumn id="15" xr3:uid="{149DEC0E-6C1E-401E-9B46-88CD1299E2A1}" name="Estimated Tolls" dataDxfId="4"/>
    <tableColumn id="12" xr3:uid="{DFD998F0-46BF-4EF5-A583-3731600B470A}" name="Other ground costs (Taxi/Uber)" dataDxfId="3"/>
    <tableColumn id="8" xr3:uid="{E81A74F9-6962-426E-AAB5-2C0762CA9DE4}" name="Total" dataDxfId="2">
      <calculatedColumnFormula>SUM(H8:N8)</calculatedColumnFormula>
    </tableColumn>
    <tableColumn id="9" xr3:uid="{1A7A01B6-D0E2-49D8-8ADC-7E0B5215CA59}" name="Notes" dataDxfId="1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gsa.gov/travel/plan-book/per-diem-rates" TargetMode="External"/><Relationship Id="rId1" Type="http://schemas.openxmlformats.org/officeDocument/2006/relationships/hyperlink" Target="https://internal.healthresearch.org/wp-content/uploads/2024/09/HRI-Travel-Meal-Reimbursement-Rates-9.6.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97DFA9-8476-4AB4-836A-61F60DCA3EB2}">
  <dimension ref="A1:S11"/>
  <sheetViews>
    <sheetView tabSelected="1" topLeftCell="C1" zoomScale="80" zoomScaleNormal="80" workbookViewId="0">
      <selection activeCell="L8" sqref="L8"/>
    </sheetView>
  </sheetViews>
  <sheetFormatPr defaultRowHeight="15" customHeight="1" x14ac:dyDescent="0.3"/>
  <cols>
    <col min="1" max="1" width="45.6640625" customWidth="1"/>
    <col min="2" max="2" width="21.6640625" customWidth="1"/>
    <col min="3" max="3" width="22.88671875" customWidth="1"/>
    <col min="4" max="4" width="20.33203125" customWidth="1"/>
    <col min="5" max="5" width="14.5546875" customWidth="1"/>
    <col min="6" max="6" width="17.5546875" customWidth="1"/>
    <col min="7" max="7" width="35.6640625" customWidth="1"/>
    <col min="8" max="8" width="15.33203125" customWidth="1"/>
    <col min="9" max="9" width="13.109375" customWidth="1"/>
    <col min="10" max="10" width="12" customWidth="1"/>
    <col min="11" max="11" width="21" customWidth="1"/>
    <col min="12" max="12" width="18.5546875" customWidth="1"/>
    <col min="13" max="13" width="15.44140625" customWidth="1"/>
    <col min="14" max="14" width="17.5546875" customWidth="1"/>
    <col min="15" max="15" width="15.88671875" customWidth="1"/>
    <col min="16" max="16" width="43.5546875" customWidth="1"/>
    <col min="17" max="17" width="12.88671875" customWidth="1"/>
    <col min="18" max="18" width="49" customWidth="1"/>
    <col min="19" max="19" width="8.6640625" style="95"/>
  </cols>
  <sheetData>
    <row r="1" spans="1:19" ht="14.4" x14ac:dyDescent="0.3">
      <c r="A1" s="59"/>
      <c r="B1" s="59"/>
      <c r="C1" s="60"/>
      <c r="D1" s="59"/>
      <c r="E1" s="59"/>
      <c r="F1" s="59"/>
      <c r="G1" s="59"/>
      <c r="H1" s="59"/>
      <c r="I1" s="59"/>
      <c r="J1" s="59"/>
      <c r="K1" s="59"/>
      <c r="L1" s="61"/>
      <c r="M1" s="61"/>
      <c r="N1" s="61"/>
      <c r="O1" s="59"/>
      <c r="P1" s="59"/>
      <c r="Q1" s="62"/>
    </row>
    <row r="2" spans="1:19" ht="15.6" x14ac:dyDescent="0.3">
      <c r="A2" s="63"/>
      <c r="B2" s="116" t="s">
        <v>45</v>
      </c>
      <c r="C2" s="116"/>
      <c r="D2" s="116"/>
      <c r="E2" s="116"/>
      <c r="F2" s="64"/>
      <c r="G2" s="64"/>
      <c r="H2" s="64"/>
      <c r="I2" s="64"/>
      <c r="J2" s="64"/>
      <c r="K2" s="64"/>
      <c r="L2" s="65"/>
      <c r="M2" s="65"/>
      <c r="N2" s="65"/>
      <c r="O2" s="64"/>
      <c r="P2" s="64"/>
      <c r="Q2" s="62"/>
    </row>
    <row r="3" spans="1:19" ht="15.6" x14ac:dyDescent="0.3">
      <c r="A3" s="66"/>
      <c r="B3" s="67"/>
      <c r="C3" s="60"/>
      <c r="D3" s="59"/>
      <c r="E3" s="59"/>
      <c r="F3" s="59"/>
      <c r="G3" s="59"/>
      <c r="H3" s="59"/>
      <c r="I3" s="59"/>
      <c r="J3" s="59"/>
      <c r="K3" s="59"/>
      <c r="L3" s="61"/>
      <c r="M3" s="61"/>
      <c r="N3" s="61"/>
      <c r="O3" s="1"/>
      <c r="P3" s="64"/>
      <c r="Q3" s="62"/>
    </row>
    <row r="4" spans="1:19" ht="33.6" customHeight="1" x14ac:dyDescent="0.3">
      <c r="A4" s="117" t="s">
        <v>46</v>
      </c>
      <c r="B4" s="117"/>
      <c r="C4" s="117"/>
      <c r="D4" s="117"/>
      <c r="E4" s="117"/>
      <c r="F4" s="117"/>
      <c r="G4" s="117"/>
      <c r="H4" s="108"/>
      <c r="I4" s="108"/>
      <c r="J4" s="108"/>
      <c r="K4" s="108"/>
      <c r="L4" s="108"/>
      <c r="M4" s="108"/>
      <c r="N4" s="61"/>
      <c r="O4" s="1"/>
      <c r="P4" s="64"/>
      <c r="Q4" s="62"/>
    </row>
    <row r="5" spans="1:19" ht="32.4" customHeight="1" x14ac:dyDescent="0.3">
      <c r="A5" s="119"/>
      <c r="B5" s="119"/>
      <c r="C5" s="119"/>
      <c r="D5" s="119"/>
      <c r="E5" s="59"/>
      <c r="F5" s="59"/>
      <c r="G5" s="59"/>
      <c r="H5" s="59"/>
      <c r="I5" s="59"/>
      <c r="J5" s="59"/>
      <c r="K5" s="59"/>
      <c r="L5" s="61"/>
      <c r="M5" s="61"/>
      <c r="N5" s="61"/>
      <c r="O5" s="1"/>
      <c r="P5" s="64"/>
      <c r="Q5" s="62"/>
    </row>
    <row r="6" spans="1:19" ht="20.399999999999999" customHeight="1" x14ac:dyDescent="0.3">
      <c r="A6" s="84"/>
      <c r="B6" s="84"/>
      <c r="C6" s="84"/>
      <c r="D6" s="120" t="s">
        <v>0</v>
      </c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62"/>
    </row>
    <row r="7" spans="1:19" ht="113.4" customHeight="1" x14ac:dyDescent="0.3">
      <c r="A7" s="68" t="s">
        <v>1</v>
      </c>
      <c r="B7" s="69" t="s">
        <v>2</v>
      </c>
      <c r="C7" s="69" t="s">
        <v>3</v>
      </c>
      <c r="D7" s="69" t="s">
        <v>4</v>
      </c>
      <c r="E7" s="98" t="s">
        <v>49</v>
      </c>
      <c r="F7" s="98" t="s">
        <v>50</v>
      </c>
      <c r="G7" s="93" t="s">
        <v>51</v>
      </c>
      <c r="H7" s="107" t="s">
        <v>42</v>
      </c>
      <c r="I7" s="70" t="s">
        <v>5</v>
      </c>
      <c r="J7" s="71" t="s">
        <v>41</v>
      </c>
      <c r="K7" s="71" t="s">
        <v>6</v>
      </c>
      <c r="L7" s="71" t="s">
        <v>47</v>
      </c>
      <c r="M7" s="71" t="s">
        <v>44</v>
      </c>
      <c r="N7" s="94" t="s">
        <v>43</v>
      </c>
      <c r="O7" s="71" t="s">
        <v>7</v>
      </c>
      <c r="P7" s="70" t="s">
        <v>8</v>
      </c>
      <c r="S7"/>
    </row>
    <row r="8" spans="1:19" ht="48" customHeight="1" x14ac:dyDescent="0.3">
      <c r="A8" s="102"/>
      <c r="B8" s="100"/>
      <c r="C8" s="100"/>
      <c r="D8" s="100"/>
      <c r="E8" s="101" t="s">
        <v>48</v>
      </c>
      <c r="F8" s="99" t="str">
        <f t="shared" ref="F8" si="0">IF(E8="1 night (4/21/26)","$144.00",IF(E8="1 night (4/22/26)","$144.00",IF(E8="2 nights (4/21 &amp; 4/22/26)","$288.00","$0.00")))</f>
        <v>$288.00</v>
      </c>
      <c r="G8" s="103"/>
      <c r="H8" s="104"/>
      <c r="I8" s="105"/>
      <c r="J8" s="105"/>
      <c r="K8" s="106"/>
      <c r="L8" s="106"/>
      <c r="M8" s="106"/>
      <c r="N8" s="106"/>
      <c r="O8" s="114">
        <f>SUM(H8:N8)</f>
        <v>0</v>
      </c>
      <c r="P8" s="96"/>
      <c r="Q8" s="97"/>
      <c r="S8"/>
    </row>
    <row r="9" spans="1:19" ht="14.4" x14ac:dyDescent="0.3">
      <c r="A9" s="118"/>
      <c r="B9" s="118"/>
      <c r="C9" s="118"/>
      <c r="D9" s="118"/>
      <c r="E9" s="111"/>
      <c r="F9" s="111"/>
      <c r="G9" s="111"/>
      <c r="H9" s="111"/>
      <c r="I9" s="111"/>
      <c r="J9" s="111"/>
      <c r="K9" s="111"/>
      <c r="L9" s="112"/>
      <c r="M9" s="112"/>
      <c r="N9" s="113"/>
      <c r="O9" s="109"/>
      <c r="P9" s="113"/>
      <c r="Q9" s="109"/>
      <c r="R9" s="110"/>
    </row>
    <row r="11" spans="1:19" ht="15" customHeight="1" x14ac:dyDescent="0.35">
      <c r="C11" s="115"/>
    </row>
  </sheetData>
  <mergeCells count="5">
    <mergeCell ref="B2:E2"/>
    <mergeCell ref="A4:G4"/>
    <mergeCell ref="A9:D9"/>
    <mergeCell ref="A5:D5"/>
    <mergeCell ref="D6:P6"/>
  </mergeCells>
  <conditionalFormatting sqref="F8">
    <cfRule type="cellIs" priority="1" operator="equal">
      <formula>"1 night (4/21/26), 1 night (4/22/26), 2 nights (4/21 &amp; 4/22/26)"</formula>
    </cfRule>
  </conditionalFormatting>
  <dataValidations count="3">
    <dataValidation type="list" allowBlank="1" showInputMessage="1" showErrorMessage="1" sqref="E9:F9" xr:uid="{BB633218-65C2-4D66-9137-8C7F3E9C6441}">
      <formula1>"6/9/24, 6/9/24 &amp; 6/10/24, 6/10/24"</formula1>
    </dataValidation>
    <dataValidation type="list" allowBlank="1" showInputMessage="1" showErrorMessage="1" sqref="E8" xr:uid="{431FEC59-2AEB-4FE2-BBD3-A809DC644E89}">
      <formula1>"1 night (4/21/26), 1 night (4/22/26), 2 nights (4/21 &amp; 4/22/26)"</formula1>
    </dataValidation>
    <dataValidation type="list" allowBlank="1" showInputMessage="1" showErrorMessage="1" sqref="G8" xr:uid="{88783DAB-2937-4B36-9397-82C783D654F0}">
      <formula1>"Personal car, Rental car, Train, Bus"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9CB65-C3AB-4827-AF33-615FB208FB2D}">
  <sheetPr>
    <pageSetUpPr fitToPage="1"/>
  </sheetPr>
  <dimension ref="B1:O42"/>
  <sheetViews>
    <sheetView topLeftCell="A8" zoomScaleNormal="100" workbookViewId="0">
      <selection activeCell="C43" sqref="C43"/>
    </sheetView>
  </sheetViews>
  <sheetFormatPr defaultColWidth="8.88671875" defaultRowHeight="15" customHeight="1" x14ac:dyDescent="0.3"/>
  <cols>
    <col min="1" max="1" width="6" customWidth="1"/>
    <col min="2" max="2" width="53.6640625" customWidth="1"/>
    <col min="3" max="3" width="20.88671875" customWidth="1"/>
    <col min="4" max="4" width="23.44140625" customWidth="1"/>
    <col min="5" max="5" width="21.5546875" customWidth="1"/>
    <col min="6" max="6" width="20.5546875" customWidth="1"/>
    <col min="7" max="7" width="33.88671875" style="43" customWidth="1"/>
    <col min="8" max="8" width="17.5546875" customWidth="1"/>
  </cols>
  <sheetData>
    <row r="1" spans="2:15" ht="21" x14ac:dyDescent="0.4">
      <c r="B1" s="3" t="s">
        <v>10</v>
      </c>
      <c r="C1" s="4"/>
      <c r="D1" s="4"/>
      <c r="E1" s="4"/>
      <c r="F1" s="4"/>
    </row>
    <row r="2" spans="2:15" ht="21" x14ac:dyDescent="0.4">
      <c r="B2" s="3"/>
      <c r="C2" s="4"/>
      <c r="D2" s="4"/>
      <c r="E2" s="4"/>
      <c r="F2" s="4"/>
    </row>
    <row r="3" spans="2:15" ht="21" x14ac:dyDescent="0.4">
      <c r="B3" s="49" t="s">
        <v>11</v>
      </c>
      <c r="C3" s="4"/>
      <c r="D3" s="4"/>
      <c r="E3" s="4"/>
      <c r="F3" s="4"/>
    </row>
    <row r="4" spans="2:15" ht="21" customHeight="1" x14ac:dyDescent="0.4">
      <c r="B4" s="49" t="s">
        <v>12</v>
      </c>
      <c r="C4" s="11"/>
      <c r="D4" s="9"/>
      <c r="E4" s="9"/>
      <c r="F4" s="9"/>
      <c r="J4" s="2"/>
      <c r="K4" s="2"/>
      <c r="L4" s="2"/>
      <c r="M4" s="2"/>
      <c r="N4" s="2"/>
      <c r="O4" s="2"/>
    </row>
    <row r="5" spans="2:15" ht="21" customHeight="1" x14ac:dyDescent="0.4">
      <c r="B5" s="10"/>
      <c r="C5" s="11"/>
      <c r="D5" s="9"/>
      <c r="E5" s="9"/>
      <c r="F5" s="9"/>
      <c r="J5" s="2"/>
      <c r="K5" s="2"/>
      <c r="L5" s="2"/>
      <c r="M5" s="2"/>
      <c r="N5" s="2"/>
      <c r="O5" s="2"/>
    </row>
    <row r="6" spans="2:15" ht="21" customHeight="1" x14ac:dyDescent="0.4">
      <c r="B6" s="21" t="s">
        <v>13</v>
      </c>
      <c r="C6" s="11"/>
      <c r="D6" s="9"/>
      <c r="E6" s="9"/>
      <c r="F6" s="9"/>
      <c r="J6" s="2"/>
      <c r="K6" s="2"/>
      <c r="L6" s="2"/>
      <c r="M6" s="2"/>
      <c r="N6" s="2"/>
      <c r="O6" s="2"/>
    </row>
    <row r="7" spans="2:15" ht="21" customHeight="1" x14ac:dyDescent="0.4">
      <c r="B7" s="82" t="s">
        <v>14</v>
      </c>
      <c r="C7" s="46" t="s">
        <v>15</v>
      </c>
      <c r="D7" s="47" t="s">
        <v>16</v>
      </c>
      <c r="E7" s="9"/>
      <c r="F7" s="9"/>
      <c r="J7" s="2"/>
      <c r="K7" s="2"/>
      <c r="L7" s="2"/>
      <c r="M7" s="2"/>
      <c r="N7" s="2"/>
      <c r="O7" s="2"/>
    </row>
    <row r="8" spans="2:15" ht="21" customHeight="1" x14ac:dyDescent="0.4">
      <c r="B8" s="83" t="s">
        <v>17</v>
      </c>
      <c r="C8" s="81">
        <v>17</v>
      </c>
      <c r="D8" s="45">
        <v>69</v>
      </c>
      <c r="E8" s="51"/>
      <c r="F8" s="9"/>
      <c r="J8" s="2"/>
      <c r="K8" s="2"/>
      <c r="L8" s="2"/>
      <c r="M8" s="2"/>
      <c r="N8" s="2"/>
      <c r="O8" s="2"/>
    </row>
    <row r="9" spans="2:15" ht="21" customHeight="1" x14ac:dyDescent="0.4">
      <c r="B9" s="91"/>
      <c r="C9" s="48"/>
      <c r="D9" s="48"/>
      <c r="E9" s="9"/>
      <c r="F9" s="9"/>
      <c r="J9" s="2"/>
      <c r="K9" s="2"/>
      <c r="L9" s="2"/>
      <c r="M9" s="2"/>
      <c r="N9" s="2"/>
      <c r="O9" s="2"/>
    </row>
    <row r="10" spans="2:15" ht="21" customHeight="1" x14ac:dyDescent="0.4">
      <c r="B10" s="21" t="s">
        <v>18</v>
      </c>
      <c r="C10" s="11"/>
      <c r="D10" s="9"/>
      <c r="E10" s="9"/>
      <c r="F10" s="9"/>
      <c r="J10" s="2"/>
      <c r="K10" s="2"/>
      <c r="L10" s="2"/>
      <c r="M10" s="2"/>
      <c r="N10" s="2"/>
      <c r="O10" s="2"/>
    </row>
    <row r="11" spans="2:15" ht="21" customHeight="1" x14ac:dyDescent="0.4">
      <c r="B11" s="92" t="s">
        <v>19</v>
      </c>
      <c r="C11" s="40" t="s">
        <v>20</v>
      </c>
      <c r="D11" s="41" t="s">
        <v>21</v>
      </c>
      <c r="F11" s="9"/>
      <c r="J11" s="2"/>
      <c r="K11" s="2"/>
      <c r="L11" s="2"/>
      <c r="M11" s="2"/>
      <c r="N11" s="2"/>
      <c r="O11" s="2"/>
    </row>
    <row r="12" spans="2:15" ht="21" customHeight="1" x14ac:dyDescent="0.4">
      <c r="B12" s="39" t="s">
        <v>22</v>
      </c>
      <c r="C12" s="88"/>
      <c r="D12" s="88"/>
      <c r="E12" s="9"/>
      <c r="F12" s="9"/>
      <c r="J12" s="2"/>
      <c r="K12" s="2"/>
      <c r="L12" s="2"/>
      <c r="M12" s="2"/>
      <c r="N12" s="2"/>
      <c r="O12" s="2"/>
    </row>
    <row r="13" spans="2:15" ht="21" customHeight="1" x14ac:dyDescent="0.4">
      <c r="B13" s="39" t="s">
        <v>23</v>
      </c>
      <c r="C13" s="88"/>
      <c r="D13" s="88"/>
      <c r="E13" s="9"/>
      <c r="F13" s="9"/>
      <c r="J13" s="2"/>
      <c r="K13" s="2"/>
      <c r="L13" s="2"/>
      <c r="M13" s="2"/>
      <c r="N13" s="2"/>
      <c r="O13" s="2"/>
    </row>
    <row r="14" spans="2:15" ht="21" customHeight="1" x14ac:dyDescent="0.4">
      <c r="B14" s="10"/>
      <c r="C14" s="11"/>
      <c r="D14" s="9"/>
      <c r="E14" s="9"/>
      <c r="F14" s="9"/>
      <c r="J14" s="2"/>
      <c r="K14" s="2"/>
      <c r="L14" s="2"/>
      <c r="M14" s="2"/>
      <c r="N14" s="2"/>
      <c r="O14" s="2"/>
    </row>
    <row r="15" spans="2:15" ht="21" customHeight="1" thickBot="1" x14ac:dyDescent="0.45">
      <c r="B15" s="22" t="s">
        <v>24</v>
      </c>
      <c r="C15" s="22"/>
      <c r="D15" s="9"/>
      <c r="E15" s="9"/>
      <c r="F15" s="9"/>
      <c r="J15" s="2"/>
      <c r="K15" s="2"/>
      <c r="L15" s="2"/>
      <c r="M15" s="2"/>
      <c r="N15" s="2"/>
      <c r="O15" s="2"/>
    </row>
    <row r="16" spans="2:15" ht="30" hidden="1" customHeight="1" thickBot="1" x14ac:dyDescent="0.35">
      <c r="B16" s="36" t="s">
        <v>25</v>
      </c>
      <c r="C16" s="37" t="s">
        <v>26</v>
      </c>
      <c r="D16" s="38" t="s">
        <v>15</v>
      </c>
      <c r="E16" s="38" t="s">
        <v>27</v>
      </c>
      <c r="F16" s="38" t="s">
        <v>7</v>
      </c>
    </row>
    <row r="17" spans="2:7" ht="27.75" hidden="1" customHeight="1" x14ac:dyDescent="0.3">
      <c r="B17" s="17" t="s">
        <v>28</v>
      </c>
      <c r="C17" s="18" t="s">
        <v>29</v>
      </c>
      <c r="D17" s="19">
        <f>IF((C17="NO"), 0, 5)</f>
        <v>0</v>
      </c>
      <c r="E17" s="20"/>
      <c r="F17" s="31">
        <f>D17</f>
        <v>0</v>
      </c>
    </row>
    <row r="18" spans="2:7" ht="27" hidden="1" customHeight="1" thickBot="1" x14ac:dyDescent="0.35">
      <c r="B18" s="14" t="s">
        <v>30</v>
      </c>
      <c r="C18" s="12" t="s">
        <v>29</v>
      </c>
      <c r="D18" s="15"/>
      <c r="E18" s="13">
        <f>IF((C18="NO"), 0, 12)</f>
        <v>0</v>
      </c>
      <c r="F18" s="16">
        <f>E18+D17</f>
        <v>0</v>
      </c>
      <c r="G18" s="42"/>
    </row>
    <row r="19" spans="2:7" ht="33" hidden="1" customHeight="1" x14ac:dyDescent="0.3">
      <c r="B19" s="7"/>
      <c r="C19" s="8"/>
      <c r="D19" s="8"/>
      <c r="E19" s="8"/>
      <c r="F19" s="8"/>
    </row>
    <row r="20" spans="2:7" ht="40.5" customHeight="1" thickBot="1" x14ac:dyDescent="0.35">
      <c r="B20" s="32" t="s">
        <v>31</v>
      </c>
      <c r="C20" s="33" t="s">
        <v>26</v>
      </c>
      <c r="D20" s="34" t="s">
        <v>15</v>
      </c>
      <c r="E20" s="34" t="s">
        <v>27</v>
      </c>
      <c r="F20" s="35" t="s">
        <v>7</v>
      </c>
    </row>
    <row r="21" spans="2:7" ht="18.600000000000001" customHeight="1" x14ac:dyDescent="0.3">
      <c r="B21" s="89"/>
      <c r="F21" s="26"/>
    </row>
    <row r="22" spans="2:7" ht="22.5" customHeight="1" thickBot="1" x14ac:dyDescent="0.35">
      <c r="B22" s="90" t="s">
        <v>32</v>
      </c>
      <c r="C22" s="85">
        <v>86</v>
      </c>
      <c r="D22" s="24">
        <f>(IF(C22=86,17,IF(C22=80,16,IF(C22=92,18,IF(C22=74,15,IF(C22=68,14,IF(C22=0,0)))))))</f>
        <v>17</v>
      </c>
      <c r="E22" s="25">
        <f>(IF(C22=92,74,IF(C22=80,64,IF(C22=86,69,IF(C22=74,59,IF(C22=68,54,IF(C22=0,0)))))))</f>
        <v>69</v>
      </c>
      <c r="F22" s="29">
        <f>D22+E22</f>
        <v>86</v>
      </c>
    </row>
    <row r="23" spans="2:7" ht="15.75" customHeight="1" x14ac:dyDescent="0.3">
      <c r="B23" s="27" t="s">
        <v>33</v>
      </c>
      <c r="C23" s="121"/>
      <c r="D23" s="122"/>
      <c r="E23" s="122"/>
      <c r="F23" s="123"/>
    </row>
    <row r="24" spans="2:7" ht="24" customHeight="1" x14ac:dyDescent="0.3">
      <c r="B24" s="28" t="s">
        <v>34</v>
      </c>
      <c r="C24" s="52" t="s">
        <v>35</v>
      </c>
      <c r="D24" s="53">
        <f>IF((C24="NO"), 0, D22)</f>
        <v>0</v>
      </c>
      <c r="E24" s="53">
        <f>E22</f>
        <v>69</v>
      </c>
      <c r="F24" s="54">
        <f>D24+E24</f>
        <v>69</v>
      </c>
    </row>
    <row r="25" spans="2:7" ht="42" customHeight="1" x14ac:dyDescent="0.3">
      <c r="B25" s="87" t="s">
        <v>36</v>
      </c>
      <c r="C25" s="58">
        <v>0</v>
      </c>
      <c r="D25" s="55"/>
      <c r="E25" s="56"/>
      <c r="F25" s="57">
        <f>C25*C22</f>
        <v>0</v>
      </c>
    </row>
    <row r="26" spans="2:7" ht="17.399999999999999" customHeight="1" x14ac:dyDescent="0.3">
      <c r="B26" s="50" t="s">
        <v>37</v>
      </c>
      <c r="C26" s="124"/>
      <c r="D26" s="124"/>
      <c r="E26" s="124"/>
      <c r="F26" s="124"/>
    </row>
    <row r="27" spans="2:7" ht="27.75" customHeight="1" thickBot="1" x14ac:dyDescent="0.35">
      <c r="B27" s="77" t="s">
        <v>30</v>
      </c>
      <c r="C27" s="78" t="s">
        <v>38</v>
      </c>
      <c r="D27" s="79">
        <f>(IF(C22=86,17,IF(C22=80,16,IF(C22=92,18,IF(C22=74,15,IF(C22=68,14,IF(C22=0,0)))))))</f>
        <v>17</v>
      </c>
      <c r="E27" s="79">
        <f>IF((C27="NO"), 0, E22)</f>
        <v>69</v>
      </c>
      <c r="F27" s="80">
        <f>D27+E27</f>
        <v>86</v>
      </c>
    </row>
    <row r="28" spans="2:7" ht="27.75" hidden="1" customHeight="1" thickBot="1" x14ac:dyDescent="0.35">
      <c r="B28" s="72"/>
      <c r="C28" s="73"/>
      <c r="D28" s="74"/>
      <c r="E28" s="75"/>
      <c r="F28" s="76">
        <f>F27+F24+F25</f>
        <v>155</v>
      </c>
    </row>
    <row r="29" spans="2:7" ht="24.75" hidden="1" customHeight="1" thickBot="1" x14ac:dyDescent="0.35">
      <c r="B29" s="125" t="s">
        <v>39</v>
      </c>
      <c r="C29" s="126"/>
      <c r="D29" s="126"/>
      <c r="E29" s="127"/>
      <c r="F29" s="23">
        <v>0</v>
      </c>
      <c r="G29" s="44"/>
    </row>
    <row r="30" spans="2:7" ht="15" hidden="1" customHeight="1" x14ac:dyDescent="0.3">
      <c r="B30" s="5" t="s">
        <v>40</v>
      </c>
      <c r="C30" s="5">
        <v>0</v>
      </c>
      <c r="D30" s="5"/>
      <c r="E30" s="5"/>
      <c r="F30" s="5">
        <v>0</v>
      </c>
      <c r="G30" s="44"/>
    </row>
    <row r="31" spans="2:7" ht="15" hidden="1" customHeight="1" x14ac:dyDescent="0.3">
      <c r="B31" s="5" t="s">
        <v>29</v>
      </c>
      <c r="C31" s="6">
        <v>92</v>
      </c>
      <c r="D31" s="6">
        <v>18</v>
      </c>
      <c r="E31" s="6">
        <v>74</v>
      </c>
      <c r="F31" s="5">
        <v>1</v>
      </c>
      <c r="G31" s="44"/>
    </row>
    <row r="32" spans="2:7" ht="15" hidden="1" customHeight="1" x14ac:dyDescent="0.3">
      <c r="B32" s="5"/>
      <c r="C32" s="6">
        <v>86</v>
      </c>
      <c r="D32" s="6">
        <v>17</v>
      </c>
      <c r="E32" s="6">
        <v>69</v>
      </c>
      <c r="F32" s="5">
        <v>2</v>
      </c>
      <c r="G32" s="44"/>
    </row>
    <row r="33" spans="2:7" ht="15" hidden="1" customHeight="1" x14ac:dyDescent="0.3">
      <c r="B33" s="5"/>
      <c r="C33" s="6">
        <v>80</v>
      </c>
      <c r="D33" s="6">
        <v>16</v>
      </c>
      <c r="E33" s="6">
        <v>64</v>
      </c>
      <c r="F33" s="5">
        <v>3</v>
      </c>
      <c r="G33" s="44"/>
    </row>
    <row r="34" spans="2:7" ht="15" hidden="1" customHeight="1" x14ac:dyDescent="0.3">
      <c r="B34" s="5"/>
      <c r="C34" s="6">
        <v>74</v>
      </c>
      <c r="D34" s="6">
        <v>15</v>
      </c>
      <c r="E34" s="6">
        <v>59</v>
      </c>
      <c r="F34" s="5">
        <v>4</v>
      </c>
      <c r="G34" s="44"/>
    </row>
    <row r="35" spans="2:7" ht="15" hidden="1" customHeight="1" x14ac:dyDescent="0.3">
      <c r="B35" s="5"/>
      <c r="C35" s="6">
        <v>68</v>
      </c>
      <c r="D35" s="6">
        <v>14</v>
      </c>
      <c r="E35" s="6">
        <v>54</v>
      </c>
      <c r="F35" s="5">
        <v>5</v>
      </c>
      <c r="G35" s="44"/>
    </row>
    <row r="36" spans="2:7" ht="15" hidden="1" customHeight="1" x14ac:dyDescent="0.3">
      <c r="C36" s="5"/>
      <c r="D36" s="5"/>
      <c r="E36" s="5"/>
      <c r="F36" s="5">
        <v>6</v>
      </c>
    </row>
    <row r="37" spans="2:7" ht="15" hidden="1" customHeight="1" x14ac:dyDescent="0.3">
      <c r="F37" s="5">
        <v>7</v>
      </c>
    </row>
    <row r="38" spans="2:7" ht="15" hidden="1" customHeight="1" x14ac:dyDescent="0.3">
      <c r="F38" s="5">
        <v>8</v>
      </c>
    </row>
    <row r="39" spans="2:7" ht="15" hidden="1" customHeight="1" x14ac:dyDescent="0.3">
      <c r="F39" s="5">
        <v>9</v>
      </c>
    </row>
    <row r="40" spans="2:7" ht="15" hidden="1" customHeight="1" x14ac:dyDescent="0.3"/>
    <row r="41" spans="2:7" ht="15" hidden="1" customHeight="1" thickBot="1" x14ac:dyDescent="0.35"/>
    <row r="42" spans="2:7" ht="28.5" customHeight="1" thickBot="1" x14ac:dyDescent="0.35">
      <c r="E42" s="86" t="s">
        <v>9</v>
      </c>
      <c r="F42" s="30">
        <f>SUM(F24:F25,F27)</f>
        <v>155</v>
      </c>
      <c r="G42" s="42"/>
    </row>
  </sheetData>
  <protectedRanges>
    <protectedRange sqref="C17:C28" name="Range1"/>
  </protectedRanges>
  <mergeCells count="3">
    <mergeCell ref="C23:F23"/>
    <mergeCell ref="C26:F26"/>
    <mergeCell ref="B29:E29"/>
  </mergeCells>
  <conditionalFormatting sqref="D4:F6 E7:F9 D10:F10 F11 E12:F13 D14:F16 D20:F21">
    <cfRule type="expression" dxfId="0" priority="5">
      <formula>#REF!="Receipted"</formula>
    </cfRule>
  </conditionalFormatting>
  <dataValidations count="3">
    <dataValidation type="list" allowBlank="1" showInputMessage="1" showErrorMessage="1" sqref="C22" xr:uid="{3BF6FE0E-DC54-4A94-9E36-5321B5FE0BAC}">
      <formula1>$C$30:$C$35</formula1>
    </dataValidation>
    <dataValidation type="list" allowBlank="1" showInputMessage="1" showErrorMessage="1" sqref="C17:C18 C24 C27:C28" xr:uid="{3E642C18-22AB-4105-BAB0-CFA49BA2BD58}">
      <formula1>$B$30:$B$31</formula1>
    </dataValidation>
    <dataValidation type="list" allowBlank="1" showInputMessage="1" showErrorMessage="1" sqref="C25 F30:F39" xr:uid="{59D01D64-2D22-49D5-AB5E-1CB0EC9A5822}">
      <formula1>$F$30:$F$39</formula1>
    </dataValidation>
  </dataValidations>
  <hyperlinks>
    <hyperlink ref="B7" r:id="rId1" display="HRI's Overnight Meal Allowance Rates*" xr:uid="{DBC2AF3D-CEC6-49BB-96E3-8471460B0500}"/>
    <hyperlink ref="B22" r:id="rId2" display="https://www.gsa.gov/travel/plan-book/per-diem-rates" xr:uid="{245E8E1F-B5B5-4EDD-BCA8-A895140B9F65}"/>
  </hyperlinks>
  <pageMargins left="0.25" right="0.25" top="0.75" bottom="0.75" header="0.3" footer="0.3"/>
  <pageSetup scale="93" orientation="landscape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16C5F75CD7840A63C48939ADBED0C" ma:contentTypeVersion="17" ma:contentTypeDescription="Create a new document." ma:contentTypeScope="" ma:versionID="03e03b3e920dd962581136f4d2df5655">
  <xsd:schema xmlns:xsd="http://www.w3.org/2001/XMLSchema" xmlns:xs="http://www.w3.org/2001/XMLSchema" xmlns:p="http://schemas.microsoft.com/office/2006/metadata/properties" xmlns:ns2="c8535bdf-28b2-4401-8119-3c2ff6f339de" xmlns:ns3="04f7aeb9-8667-48ce-8ff9-3d7086cf3724" targetNamespace="http://schemas.microsoft.com/office/2006/metadata/properties" ma:root="true" ma:fieldsID="8e7696d38b057fb523e4c53f905e9243" ns2:_="" ns3:_="">
    <xsd:import namespace="c8535bdf-28b2-4401-8119-3c2ff6f339de"/>
    <xsd:import namespace="04f7aeb9-8667-48ce-8ff9-3d7086cf37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35bdf-28b2-4401-8119-3c2ff6f339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d39e25b7-0a97-41c9-a156-d5f3062356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f7aeb9-8667-48ce-8ff9-3d7086cf372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d25e258-be93-4497-86e7-a88d5528a8b9}" ma:internalName="TaxCatchAll" ma:showField="CatchAllData" ma:web="04f7aeb9-8667-48ce-8ff9-3d7086cf37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535bdf-28b2-4401-8119-3c2ff6f339de">
      <Terms xmlns="http://schemas.microsoft.com/office/infopath/2007/PartnerControls"/>
    </lcf76f155ced4ddcb4097134ff3c332f>
    <TaxCatchAll xmlns="04f7aeb9-8667-48ce-8ff9-3d7086cf3724" xsi:nil="true"/>
  </documentManagement>
</p:properties>
</file>

<file path=customXml/item4.xml>��< ? x m l   v e r s i o n = " 1 . 0 "   e n c o d i n g = " u t f - 1 6 " ? > < D a t a M a s h u p   x m l n s = " h t t p : / / s c h e m a s . m i c r o s o f t . c o m / D a t a M a s h u p " > A A A A A K k D A A B Q S w M E F A A C A A g A x m I e W a X l P 5 C l A A A A 9 w A A A B I A H A B D b 2 5 m a W c v U G F j a 2 F n Z S 5 4 b W w g o h g A K K A U A A A A A A A A A A A A A A A A A A A A A A A A A A A A h Y 9 B D o I w F E S v Q r q n L d U Y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s a B i z g X l w C Y K m c G v I c b B z / Y H w q q v X d 9 p q T H c 5 s C m C O x 9 Q j 4 A U E s D B B Q A A g A I A M Z i H l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G Y h 5 Z f 3 h w q K I A A A D S A A A A E w A c A E Z v c m 1 1 b G F z L 1 N l Y 3 R p b 2 4 x L m 0 g o h g A K K A U A A A A A A A A A A A A A A A A A A A A A A A A A A A A b Y 0 x C 4 M w F I T 3 Q P 5 D S B c F E Y T S U s Q p d O j S R a G D O E T 7 W s X 4 U p I I L e J / b 2 z W v u X g 3 d 1 3 F j o 3 a G R l 0 C y n h B L b S w N 3 V s l W Q c Y K p s B R w v y V e j Y d + M / 5 3 Y F K x W w M o L t p M 7 Z a j 1 G 8 1 F c 5 Q c F D k z d r L T Q 6 H 2 m S A N h x 0 U t 8 b v D P C 7 g n / a J p Z S T a h z a T 0 G q e c D N t F N a S Z e H H E 0 / Y B d 1 h n 2 7 W u s a U D P g X m X 8 B U E s B A i 0 A F A A C A A g A x m I e W a X l P 5 C l A A A A 9 w A A A B I A A A A A A A A A A A A A A A A A A A A A A E N v b m Z p Z y 9 Q Y W N r Y W d l L n h t b F B L A Q I t A B Q A A g A I A M Z i H l k P y u m r p A A A A O k A A A A T A A A A A A A A A A A A A A A A A P E A A A B b Q 2 9 u d G V u d F 9 U e X B l c 1 0 u e G 1 s U E s B A i 0 A F A A C A A g A x m I e W X 9 4 c K i i A A A A 0 g A A A B M A A A A A A A A A A A A A A A A A 4 g E A A E Z v c m 1 1 b G F z L 1 N l Y 3 R p b 2 4 x L m 1 Q S w U G A A A A A A M A A w D C A A A A 0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9 g c A A A A A A A D U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z L T A 4 L T I 1 V D E 4 O j Q 1 O j M 1 L j Y 1 M D M 4 N D N a I i A v P j x F b n R y e S B U e X B l P S J G a W x s Q 2 9 s d W 1 u V H l w Z X M i I F Z h b H V l P S J z Q X c 9 P S I g L z 4 8 R W 5 0 c n k g V H l w Z T 0 i R m l s b E N v b H V t b k 5 h b W V z I i B W Y W x 1 Z T 0 i c 1 s m c X V v d D s 3 O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S 9 B d X R v U m V t b 3 Z l Z E N v b H V t b n M x L n s 3 O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Z T E v Q X V 0 b 1 J l b W 9 2 Z W R D b 2 x 1 b W 5 z M S 5 7 N z k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3 d m s n r y 0 k U i 4 3 w M + o Z 1 Y c Q A A A A A C A A A A A A A D Z g A A w A A A A B A A A A A N x D j 9 p p 8 t b t 6 E q f k W O 1 z r A A A A A A S A A A C g A A A A E A A A A I U w l 7 / u N J Q O C c n K q g 7 r X v B Q A A A A x / D 3 g 8 t B V 0 F P p e V v u l H I V T e j y r b j j 3 U a q b H M A N n 5 x v G M V K I u t M W w F 3 J I b L 9 F s Z 1 w k i P 5 / A t 0 v o k z y V w t D z 0 p L q H X L 1 Z v l V G + L 2 O G T O o J D 6 w U A A A A J E K y f q b f 3 T c A + G k B Q N k F / b h b s 3 M = < / D a t a M a s h u p > 
</file>

<file path=customXml/itemProps1.xml><?xml version="1.0" encoding="utf-8"?>
<ds:datastoreItem xmlns:ds="http://schemas.openxmlformats.org/officeDocument/2006/customXml" ds:itemID="{27507433-AA65-4EC1-A48A-954499A860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35bdf-28b2-4401-8119-3c2ff6f339de"/>
    <ds:schemaRef ds:uri="04f7aeb9-8667-48ce-8ff9-3d7086cf37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738F8C-253B-41B4-808F-55A9AC50FD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DF1CC03-E7A6-4D2E-A56B-A5B04BE0D2C7}">
  <ds:schemaRefs>
    <ds:schemaRef ds:uri="http://purl.org/dc/elements/1.1/"/>
    <ds:schemaRef ds:uri="http://www.w3.org/XML/1998/namespace"/>
    <ds:schemaRef ds:uri="c8535bdf-28b2-4401-8119-3c2ff6f339d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04f7aeb9-8667-48ce-8ff9-3d7086cf3724"/>
    <ds:schemaRef ds:uri="http://schemas.microsoft.com/office/infopath/2007/PartnerControl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936114A9-A2DF-4007-8FC1-D39EF51A0F9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Travel Blanket</vt:lpstr>
      <vt:lpstr>Meals Per Diem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Jamie Lieberman</dc:creator>
  <cp:keywords/>
  <dc:description/>
  <cp:lastModifiedBy>Ferriss, Shannon (HEALTH)</cp:lastModifiedBy>
  <cp:revision/>
  <dcterms:created xsi:type="dcterms:W3CDTF">2022-09-07T18:49:53Z</dcterms:created>
  <dcterms:modified xsi:type="dcterms:W3CDTF">2026-01-21T19:19:55Z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0x010100AB716C5F75CD7840A63C48939ADBED0C</vt:lpwstr>
  </property>
  <property fmtid="{D5CDD505-2E9C-101B-9397-08002B2CF9AE}" pid="3" name="MediaServiceImageTags">
    <vt:lpwstr/>
  </property>
</Properties>
</file>