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dmin\Travel\Fellow Travel (Non-employee)\3. 2025 NYSPHA\"/>
    </mc:Choice>
  </mc:AlternateContent>
  <xr:revisionPtr revIDLastSave="0" documentId="8_{6FF6BBCB-F31E-4D27-89C3-77C436D0B22B}" xr6:coauthVersionLast="47" xr6:coauthVersionMax="47" xr10:uidLastSave="{00000000-0000-0000-0000-000000000000}"/>
  <bookViews>
    <workbookView xWindow="-110" yWindow="-110" windowWidth="19420" windowHeight="10420" xr2:uid="{197A5C02-B609-4A4C-8243-0BD0602405C9}"/>
  </bookViews>
  <sheets>
    <sheet name="Travel Blanket" sheetId="9" r:id="rId1"/>
    <sheet name="Meals Per Diem" sheetId="6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7" i="9" l="1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46" i="9"/>
  <c r="P47" i="9"/>
  <c r="P48" i="9"/>
  <c r="P49" i="9"/>
  <c r="P50" i="9"/>
  <c r="P51" i="9"/>
  <c r="P52" i="9"/>
  <c r="P53" i="9"/>
  <c r="P54" i="9"/>
  <c r="D27" i="6" l="1"/>
  <c r="E22" i="6"/>
  <c r="E24" i="6" s="1"/>
  <c r="D22" i="6"/>
  <c r="D24" i="6" s="1"/>
  <c r="F25" i="6"/>
  <c r="E18" i="6"/>
  <c r="D17" i="6"/>
  <c r="F17" i="6" s="1"/>
  <c r="P55" i="9" l="1"/>
  <c r="E27" i="6"/>
  <c r="F27" i="6" s="1"/>
  <c r="F24" i="6"/>
  <c r="F18" i="6"/>
  <c r="F22" i="6"/>
  <c r="F42" i="6" l="1"/>
  <c r="F28" i="6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EBDB66-48C1-4CC5-937E-20075E1D8DE3}" keepAlive="1" name="Query - Table1" description="Connection to the 'Table1' query in the workbook." type="5" refreshedVersion="0" background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<sst xmlns="http://schemas.openxmlformats.org/spreadsheetml/2006/main" count="71" uniqueCount="59">
  <si>
    <t>RE:</t>
  </si>
  <si>
    <t>4/30-5/2/25  NYS Public Health Association Public Health Partnership Conference, Ithaca, NY</t>
  </si>
  <si>
    <r>
      <rPr>
        <b/>
        <sz val="11"/>
        <color rgb="FFFF0000"/>
        <rFont val="Arial"/>
        <family val="2"/>
      </rPr>
      <t xml:space="preserve">NOTE: -
1) </t>
    </r>
    <r>
      <rPr>
        <b/>
        <sz val="11"/>
        <color rgb="FF000000"/>
        <rFont val="Arial"/>
        <family val="2"/>
      </rPr>
      <t xml:space="preserve">Fellows must be traveling </t>
    </r>
    <r>
      <rPr>
        <b/>
        <u/>
        <sz val="11"/>
        <color rgb="FF000000"/>
        <rFont val="Arial"/>
        <family val="2"/>
      </rPr>
      <t>more than 35 miles</t>
    </r>
    <r>
      <rPr>
        <b/>
        <sz val="11"/>
        <color rgb="FF000000"/>
        <rFont val="Arial"/>
        <family val="2"/>
      </rPr>
      <t xml:space="preserve"> </t>
    </r>
    <r>
      <rPr>
        <b/>
        <i/>
        <sz val="11"/>
        <color rgb="FF000000"/>
        <rFont val="Arial"/>
        <family val="2"/>
      </rPr>
      <t>from</t>
    </r>
    <r>
      <rPr>
        <b/>
        <sz val="11"/>
        <color rgb="FF000000"/>
        <rFont val="Arial"/>
        <family val="2"/>
      </rPr>
      <t xml:space="preserve"> </t>
    </r>
    <r>
      <rPr>
        <b/>
        <i/>
        <sz val="11"/>
        <color rgb="FF000000"/>
        <rFont val="Arial"/>
        <family val="2"/>
      </rPr>
      <t>both their home and official workstation</t>
    </r>
    <r>
      <rPr>
        <b/>
        <sz val="11"/>
        <color rgb="FF000000"/>
        <rFont val="Arial"/>
        <family val="2"/>
      </rPr>
      <t xml:space="preserve"> to be eligible to receive lodging and meal travel expense coverage.
</t>
    </r>
    <r>
      <rPr>
        <b/>
        <sz val="11"/>
        <color rgb="FFFF0000"/>
        <rFont val="Arial"/>
        <family val="2"/>
      </rPr>
      <t>2)</t>
    </r>
    <r>
      <rPr>
        <b/>
        <sz val="11"/>
        <color rgb="FF000000"/>
        <rFont val="Arial"/>
        <family val="2"/>
      </rPr>
      <t xml:space="preserve"> Fellows </t>
    </r>
    <r>
      <rPr>
        <b/>
        <u/>
        <sz val="11"/>
        <color rgb="FF000000"/>
        <rFont val="Arial"/>
        <family val="2"/>
      </rPr>
      <t>should not</t>
    </r>
    <r>
      <rPr>
        <b/>
        <sz val="11"/>
        <color rgb="FF000000"/>
        <rFont val="Arial"/>
        <family val="2"/>
      </rPr>
      <t xml:space="preserve"> incur any non-refundable travel costs until </t>
    </r>
    <r>
      <rPr>
        <b/>
        <i/>
        <sz val="11"/>
        <color rgb="FF000000"/>
        <rFont val="Arial"/>
        <family val="2"/>
      </rPr>
      <t>after</t>
    </r>
    <r>
      <rPr>
        <b/>
        <sz val="11"/>
        <color rgb="FF000000"/>
        <rFont val="Arial"/>
        <family val="2"/>
      </rPr>
      <t xml:space="preserve"> NYSPHC travel approval is received in March</t>
    </r>
  </si>
  <si>
    <t>Please complete below table to include any anticipated travel costs.</t>
  </si>
  <si>
    <t>Enter all anticipated travel costs in appropriate columns</t>
  </si>
  <si>
    <r>
      <t>Region</t>
    </r>
    <r>
      <rPr>
        <b/>
        <sz val="8"/>
        <color rgb="FFFFFF00"/>
        <rFont val="Arial"/>
        <family val="2"/>
      </rPr>
      <t xml:space="preserve">
Select Region 
1-8 from drop-down menu</t>
    </r>
  </si>
  <si>
    <t>Host Organization</t>
  </si>
  <si>
    <t>Fellow First Name</t>
  </si>
  <si>
    <t>Fellow Last Name</t>
  </si>
  <si>
    <t>City Travel is from</t>
  </si>
  <si>
    <r>
      <t xml:space="preserve">Which date(s) is lodging needed?
</t>
    </r>
    <r>
      <rPr>
        <sz val="8"/>
        <color rgb="FFFFFF00"/>
        <rFont val="Arial"/>
        <family val="2"/>
      </rPr>
      <t xml:space="preserve">Select dates from drop-down menu.
</t>
    </r>
    <r>
      <rPr>
        <sz val="9"/>
        <color rgb="FFFFFF00"/>
        <rFont val="Arial"/>
        <family val="2"/>
      </rPr>
      <t xml:space="preserve">
</t>
    </r>
    <r>
      <rPr>
        <sz val="8"/>
        <color rgb="FFFFFF00"/>
        <rFont val="Arial"/>
        <family val="2"/>
      </rPr>
      <t xml:space="preserve">*NYSPHC will support up to 2 nights of lodging for nights of 4/30/25 &amp; 5/1/25 </t>
    </r>
  </si>
  <si>
    <r>
      <rPr>
        <sz val="9"/>
        <color rgb="FFFFFFFF"/>
        <rFont val="Arial"/>
        <family val="2"/>
      </rPr>
      <t xml:space="preserve">Mode of Transportation: personal car,  train, rental car, carpooling, etc.
</t>
    </r>
    <r>
      <rPr>
        <sz val="8"/>
        <color rgb="FFFFFF00"/>
        <rFont val="Arial"/>
        <family val="2"/>
      </rPr>
      <t xml:space="preserve">*If traveling by car over 100 miles, Travel Calculator must be completed to determine most cost effective mode of transportation. </t>
    </r>
  </si>
  <si>
    <r>
      <rPr>
        <b/>
        <sz val="10"/>
        <color rgb="FFFFFFFF"/>
        <rFont val="Arial"/>
        <family val="2"/>
      </rPr>
      <t xml:space="preserve">Rental Car Cost
</t>
    </r>
    <r>
      <rPr>
        <b/>
        <sz val="8"/>
        <color rgb="FFFFFF00"/>
        <rFont val="Arial"/>
        <family val="2"/>
      </rPr>
      <t>as shown on Travel Calculator</t>
    </r>
  </si>
  <si>
    <t>Amtrak Train cost</t>
  </si>
  <si>
    <r>
      <t xml:space="preserve">Mileage cost </t>
    </r>
    <r>
      <rPr>
        <u/>
        <sz val="11"/>
        <color theme="0"/>
        <rFont val="Calibri"/>
        <family val="2"/>
        <scheme val="minor"/>
      </rPr>
      <t xml:space="preserve">
if using personal car
</t>
    </r>
    <r>
      <rPr>
        <sz val="10"/>
        <color theme="0"/>
        <rFont val="Calibri"/>
        <family val="2"/>
        <scheme val="minor"/>
      </rPr>
      <t>($0.70/mile x # of miles roundtrip)</t>
    </r>
  </si>
  <si>
    <t>Estimated Gas Cost</t>
  </si>
  <si>
    <t>Anticipated Parking Costs
-Hotel parking = $10/day
-Venue Parking = $10/day</t>
  </si>
  <si>
    <r>
      <rPr>
        <b/>
        <sz val="11"/>
        <color rgb="FFFFFFFF"/>
        <rFont val="Calibri"/>
        <family val="2"/>
        <scheme val="minor"/>
      </rPr>
      <t xml:space="preserve">Tolls
</t>
    </r>
    <r>
      <rPr>
        <sz val="9"/>
        <color rgb="FFFFFF00"/>
        <rFont val="Calibri"/>
        <family val="2"/>
        <scheme val="minor"/>
      </rPr>
      <t>if traveling by personal/rental vehicle</t>
    </r>
  </si>
  <si>
    <r>
      <rPr>
        <b/>
        <sz val="11"/>
        <color rgb="FFFFFFFF"/>
        <rFont val="Calibri"/>
        <family val="2"/>
        <scheme val="minor"/>
      </rPr>
      <t xml:space="preserve">Estimate cost of Meals
</t>
    </r>
    <r>
      <rPr>
        <sz val="8"/>
        <color rgb="FFFFFF00"/>
        <rFont val="Arial"/>
        <family val="2"/>
      </rPr>
      <t xml:space="preserve">Use Meals Per Diem tab to calculate
</t>
    </r>
  </si>
  <si>
    <r>
      <t xml:space="preserve">Other ground costs </t>
    </r>
    <r>
      <rPr>
        <sz val="11"/>
        <color rgb="FFFFFF00"/>
        <rFont val="Calibri"/>
        <family val="2"/>
        <scheme val="minor"/>
      </rPr>
      <t xml:space="preserve">
P</t>
    </r>
    <r>
      <rPr>
        <sz val="10"/>
        <color rgb="FFFFFF00"/>
        <rFont val="Calibri"/>
        <family val="2"/>
        <scheme val="minor"/>
      </rPr>
      <t>rovide details in Notes</t>
    </r>
  </si>
  <si>
    <t>Total</t>
  </si>
  <si>
    <t>Notes</t>
  </si>
  <si>
    <t>TOTAL</t>
  </si>
  <si>
    <t>CALCULATING YOUR MEAL ALLOWANCE</t>
  </si>
  <si>
    <t>1. ENTER YOUR WORK SCHEDULE AND TRAVEL TIMES IN THE ORANGE CHART BELOW.</t>
  </si>
  <si>
    <t>2. SELECT YOUR RESPONSES IN THE YELLOW SHADED FIELDS.</t>
  </si>
  <si>
    <t xml:space="preserve">*Rates are based on allowable Federal per diem rates by location. </t>
  </si>
  <si>
    <t>HRI's Overnight Meal Allowance Rate</t>
  </si>
  <si>
    <t>Breakfast</t>
  </si>
  <si>
    <t xml:space="preserve">Dinner </t>
  </si>
  <si>
    <t>Ithaca, NY - $80</t>
  </si>
  <si>
    <t xml:space="preserve">Your regular work schedule is compared to your travel departure and return times to calculate your meal allowance. </t>
  </si>
  <si>
    <t xml:space="preserve">Work Schedule v. Travel Times </t>
  </si>
  <si>
    <t>Start Time/Time Left</t>
  </si>
  <si>
    <t xml:space="preserve">End Time/Return Time </t>
  </si>
  <si>
    <t xml:space="preserve">Regularly scheduled work hours (ex. 9am-5pm) </t>
  </si>
  <si>
    <t xml:space="preserve">Travel Times (Depart and Return Times) </t>
  </si>
  <si>
    <t xml:space="preserve">Use Dropdown Options - Enter Responses in Yellow Fields Only </t>
  </si>
  <si>
    <t>OPTION 1- Same Day Travel</t>
  </si>
  <si>
    <t>Response</t>
  </si>
  <si>
    <t>Dinner</t>
  </si>
  <si>
    <t>Did you leave one hour before normal starting time?</t>
  </si>
  <si>
    <t>No</t>
  </si>
  <si>
    <t>Did you return two hours later than normal?</t>
  </si>
  <si>
    <t>OPTION 2- Multi Day or Overnight Travel</t>
  </si>
  <si>
    <t>Federal GSA Rate (M&amp;IE) for Albany, NY</t>
  </si>
  <si>
    <t>Overnight Travel Day 1</t>
  </si>
  <si>
    <t>Will you leave one hour before your normal starting time?</t>
  </si>
  <si>
    <r>
      <t xml:space="preserve">Number of Full Travel Days </t>
    </r>
    <r>
      <rPr>
        <b/>
        <sz val="11"/>
        <color rgb="FFFF0000"/>
        <rFont val="Calibri"/>
        <family val="2"/>
        <scheme val="minor"/>
      </rPr>
      <t>(0 or 1)</t>
    </r>
    <r>
      <rPr>
        <b/>
        <i/>
        <sz val="10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Full travel day(s)are days when you do not depart for or return from the destination</t>
    </r>
  </si>
  <si>
    <t>Final Day of Overnight Travel</t>
  </si>
  <si>
    <t>Deduct any meals that were provided (E.g. as part of conference fee)  from total meal reimbursement:</t>
  </si>
  <si>
    <t>Yes</t>
  </si>
  <si>
    <t>(EXAMPLE) NYS Dept. Of Health - NYS Public Health Corps Rochester office</t>
  </si>
  <si>
    <t>Jane</t>
  </si>
  <si>
    <t>Doe</t>
  </si>
  <si>
    <t>Rochester, NY</t>
  </si>
  <si>
    <t>4/30/2025 &amp; 5/1/2025</t>
  </si>
  <si>
    <t>Rental car</t>
  </si>
  <si>
    <t>Traveling 300 miles roundtrip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</si>
</sst>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[$$-409]* #,##0.00_);_([$$-409]* \(#,##0.00\);_([$$-409]* &quot;-&quot;??_);_(@_)"/>
    <numFmt numFmtId="166" formatCode="[$-409]h:mm\ AM/PM;@"/>
    <numFmt numFmtId="167" formatCode="&quot;$&quot;#,##0.00"/>
    <numFmt numFmtId="168" formatCode="mm/dd/yy;@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sz val="10"/>
      <color rgb="FF000000"/>
      <name val="Arial"/>
      <family val="2"/>
    </font>
    <font>
      <b/>
      <sz val="11"/>
      <name val="Arial"/>
      <family val="2"/>
    </font>
    <font>
      <u/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rgb="FFFFFF00"/>
      <name val="Calibri"/>
      <family val="2"/>
      <scheme val="minor"/>
    </font>
    <font>
      <sz val="11"/>
      <color theme="10"/>
      <name val="Calibri"/>
      <family val="2"/>
      <scheme val="minor"/>
    </font>
    <font>
      <sz val="8"/>
      <color rgb="FFFFFF00"/>
      <name val="Arial"/>
      <family val="2"/>
    </font>
    <font>
      <b/>
      <sz val="11"/>
      <color rgb="FFFFFFFF"/>
      <name val="Calibri"/>
      <family val="2"/>
      <scheme val="minor"/>
    </font>
    <font>
      <sz val="9"/>
      <color rgb="FFFFFF00"/>
      <name val="Calibri"/>
      <family val="2"/>
      <scheme val="minor"/>
    </font>
    <font>
      <b/>
      <sz val="10"/>
      <name val="Arial"/>
      <family val="2"/>
    </font>
    <font>
      <b/>
      <sz val="9"/>
      <color theme="0"/>
      <name val="Arial"/>
      <family val="2"/>
    </font>
    <font>
      <b/>
      <sz val="10"/>
      <color rgb="FFFFFFFF"/>
      <name val="Arial"/>
      <family val="2"/>
    </font>
    <font>
      <b/>
      <sz val="8"/>
      <color rgb="FFFFFF00"/>
      <name val="Arial"/>
      <family val="2"/>
    </font>
    <font>
      <sz val="9"/>
      <color rgb="FFFFFFFF"/>
      <name val="Arial"/>
      <family val="2"/>
    </font>
    <font>
      <sz val="9"/>
      <color theme="0"/>
      <name val="Arial"/>
      <family val="2"/>
    </font>
    <font>
      <sz val="9"/>
      <color rgb="FF00000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8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11"/>
      <color theme="1"/>
      <name val="Arial"/>
      <family val="2"/>
    </font>
    <font>
      <sz val="9"/>
      <color rgb="FFFFFF00"/>
      <name val="Arial"/>
      <family val="2"/>
    </font>
    <font>
      <sz val="9"/>
      <color rgb="FFFFFFFF"/>
      <name val="Arial"/>
      <family val="2"/>
    </font>
    <font>
      <b/>
      <sz val="11"/>
      <color rgb="FFFF0000"/>
      <name val="Arial"/>
      <family val="2"/>
    </font>
    <font>
      <b/>
      <sz val="11"/>
      <color rgb="FF000000"/>
      <name val="Arial"/>
      <family val="2"/>
    </font>
    <font>
      <b/>
      <u/>
      <sz val="11"/>
      <color rgb="FF000000"/>
      <name val="Arial"/>
      <family val="2"/>
    </font>
    <font>
      <b/>
      <i/>
      <sz val="11"/>
      <color rgb="FF000000"/>
      <name val="Arial"/>
      <family val="2"/>
    </font>
    <font>
      <b/>
      <sz val="11"/>
      <color theme="1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/>
      </patternFill>
    </fill>
    <fill>
      <patternFill patternType="solid">
        <fgColor rgb="FFFFFFCC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B4C6E7"/>
        <bgColor rgb="FFB4C6E7"/>
      </patternFill>
    </fill>
    <fill>
      <patternFill patternType="solid">
        <fgColor theme="4" tint="0.59999389629810485"/>
        <bgColor rgb="FFB4C6E7"/>
      </patternFill>
    </fill>
    <fill>
      <patternFill patternType="solid">
        <fgColor rgb="FFB4C6E7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9BC2E6"/>
      </top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16" fillId="9" borderId="0" applyNumberFormat="0" applyBorder="0" applyAlignment="0" applyProtection="0"/>
  </cellStyleXfs>
  <cellXfs count="23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Protection="1">
      <protection hidden="1"/>
    </xf>
    <xf numFmtId="164" fontId="0" fillId="0" borderId="0" xfId="2" applyNumberFormat="1" applyFont="1" applyProtection="1">
      <protection hidden="1"/>
    </xf>
    <xf numFmtId="0" fontId="0" fillId="3" borderId="10" xfId="0" applyFill="1" applyBorder="1"/>
    <xf numFmtId="0" fontId="0" fillId="3" borderId="0" xfId="0" applyFill="1" applyAlignment="1">
      <alignment horizontal="center"/>
    </xf>
    <xf numFmtId="0" fontId="11" fillId="0" borderId="0" xfId="1" applyFont="1" applyBorder="1" applyAlignment="1" applyProtection="1">
      <alignment horizontal="left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0" fillId="4" borderId="8" xfId="0" applyFill="1" applyBorder="1" applyAlignment="1" applyProtection="1">
      <alignment horizontal="center"/>
      <protection locked="0"/>
    </xf>
    <xf numFmtId="44" fontId="0" fillId="2" borderId="8" xfId="2" applyFont="1" applyFill="1" applyBorder="1" applyAlignment="1" applyProtection="1">
      <alignment horizontal="center"/>
    </xf>
    <xf numFmtId="0" fontId="0" fillId="3" borderId="13" xfId="0" applyFill="1" applyBorder="1"/>
    <xf numFmtId="0" fontId="0" fillId="2" borderId="8" xfId="0" applyFill="1" applyBorder="1" applyAlignment="1">
      <alignment horizontal="center"/>
    </xf>
    <xf numFmtId="44" fontId="3" fillId="3" borderId="14" xfId="0" applyNumberFormat="1" applyFont="1" applyFill="1" applyBorder="1"/>
    <xf numFmtId="0" fontId="0" fillId="3" borderId="15" xfId="0" applyFill="1" applyBorder="1"/>
    <xf numFmtId="0" fontId="0" fillId="4" borderId="3" xfId="0" applyFill="1" applyBorder="1" applyAlignment="1" applyProtection="1">
      <alignment horizontal="center"/>
      <protection locked="0"/>
    </xf>
    <xf numFmtId="44" fontId="0" fillId="2" borderId="3" xfId="2" applyFont="1" applyFill="1" applyBorder="1" applyAlignment="1" applyProtection="1">
      <alignment horizontal="center"/>
    </xf>
    <xf numFmtId="0" fontId="0" fillId="2" borderId="3" xfId="0" applyFill="1" applyBorder="1" applyAlignment="1">
      <alignment horizontal="center"/>
    </xf>
    <xf numFmtId="0" fontId="7" fillId="0" borderId="0" xfId="0" applyFont="1"/>
    <xf numFmtId="0" fontId="12" fillId="5" borderId="0" xfId="0" applyFont="1" applyFill="1" applyAlignment="1">
      <alignment vertical="center"/>
    </xf>
    <xf numFmtId="165" fontId="0" fillId="4" borderId="8" xfId="0" applyNumberFormat="1" applyFill="1" applyBorder="1" applyAlignment="1" applyProtection="1">
      <alignment horizontal="center"/>
      <protection locked="0"/>
    </xf>
    <xf numFmtId="164" fontId="0" fillId="2" borderId="21" xfId="2" applyNumberFormat="1" applyFont="1" applyFill="1" applyBorder="1" applyAlignment="1" applyProtection="1">
      <alignment horizontal="center"/>
    </xf>
    <xf numFmtId="164" fontId="0" fillId="2" borderId="22" xfId="2" applyNumberFormat="1" applyFont="1" applyFill="1" applyBorder="1" applyAlignment="1" applyProtection="1">
      <alignment horizontal="center"/>
    </xf>
    <xf numFmtId="0" fontId="0" fillId="3" borderId="28" xfId="0" applyFill="1" applyBorder="1"/>
    <xf numFmtId="0" fontId="3" fillId="2" borderId="27" xfId="0" applyFont="1" applyFill="1" applyBorder="1"/>
    <xf numFmtId="0" fontId="0" fillId="3" borderId="27" xfId="0" applyFill="1" applyBorder="1"/>
    <xf numFmtId="164" fontId="0" fillId="2" borderId="29" xfId="0" applyNumberFormat="1" applyFill="1" applyBorder="1"/>
    <xf numFmtId="165" fontId="6" fillId="0" borderId="19" xfId="0" applyNumberFormat="1" applyFont="1" applyBorder="1"/>
    <xf numFmtId="44" fontId="0" fillId="2" borderId="16" xfId="0" applyNumberFormat="1" applyFill="1" applyBorder="1"/>
    <xf numFmtId="0" fontId="6" fillId="6" borderId="23" xfId="0" applyFont="1" applyFill="1" applyBorder="1"/>
    <xf numFmtId="0" fontId="6" fillId="6" borderId="24" xfId="0" applyFont="1" applyFill="1" applyBorder="1" applyAlignment="1">
      <alignment horizontal="center"/>
    </xf>
    <xf numFmtId="0" fontId="6" fillId="6" borderId="25" xfId="0" applyFont="1" applyFill="1" applyBorder="1" applyAlignment="1">
      <alignment horizontal="center" wrapText="1"/>
    </xf>
    <xf numFmtId="0" fontId="6" fillId="6" borderId="26" xfId="0" applyFont="1" applyFill="1" applyBorder="1" applyAlignment="1">
      <alignment horizontal="center" wrapText="1"/>
    </xf>
    <xf numFmtId="0" fontId="6" fillId="7" borderId="17" xfId="0" applyFont="1" applyFill="1" applyBorder="1"/>
    <xf numFmtId="0" fontId="6" fillId="7" borderId="9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 wrapText="1"/>
    </xf>
    <xf numFmtId="0" fontId="14" fillId="0" borderId="18" xfId="0" applyFont="1" applyBorder="1" applyAlignment="1">
      <alignment vertical="center"/>
    </xf>
    <xf numFmtId="0" fontId="13" fillId="8" borderId="18" xfId="0" applyFont="1" applyFill="1" applyBorder="1" applyAlignment="1">
      <alignment vertical="center" wrapText="1"/>
    </xf>
    <xf numFmtId="166" fontId="13" fillId="8" borderId="18" xfId="0" applyNumberFormat="1" applyFont="1" applyFill="1" applyBorder="1" applyAlignment="1">
      <alignment vertical="center" wrapText="1"/>
    </xf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 applyProtection="1">
      <alignment wrapText="1"/>
      <protection hidden="1"/>
    </xf>
    <xf numFmtId="6" fontId="14" fillId="0" borderId="18" xfId="0" applyNumberFormat="1" applyFont="1" applyBorder="1" applyAlignment="1">
      <alignment horizontal="center" vertical="center"/>
    </xf>
    <xf numFmtId="0" fontId="13" fillId="5" borderId="18" xfId="0" applyFont="1" applyFill="1" applyBorder="1" applyAlignment="1">
      <alignment horizontal="center" vertical="center" wrapText="1"/>
    </xf>
    <xf numFmtId="166" fontId="13" fillId="5" borderId="18" xfId="0" applyNumberFormat="1" applyFont="1" applyFill="1" applyBorder="1" applyAlignment="1">
      <alignment horizontal="center" vertical="center" wrapText="1"/>
    </xf>
    <xf numFmtId="6" fontId="14" fillId="0" borderId="0" xfId="0" applyNumberFormat="1" applyFont="1" applyAlignment="1">
      <alignment horizontal="center" vertical="center"/>
    </xf>
    <xf numFmtId="0" fontId="15" fillId="0" borderId="0" xfId="0" applyFont="1" applyAlignment="1">
      <alignment vertical="center"/>
    </xf>
    <xf numFmtId="0" fontId="0" fillId="0" borderId="1" xfId="0" applyBorder="1"/>
    <xf numFmtId="0" fontId="3" fillId="2" borderId="35" xfId="0" applyFont="1" applyFill="1" applyBorder="1"/>
    <xf numFmtId="6" fontId="11" fillId="0" borderId="0" xfId="1" applyNumberFormat="1" applyFont="1" applyBorder="1" applyAlignment="1" applyProtection="1">
      <alignment horizontal="left"/>
    </xf>
    <xf numFmtId="164" fontId="0" fillId="4" borderId="2" xfId="0" applyNumberFormat="1" applyFill="1" applyBorder="1" applyAlignment="1" applyProtection="1">
      <alignment horizontal="center"/>
      <protection locked="0"/>
    </xf>
    <xf numFmtId="164" fontId="0" fillId="2" borderId="33" xfId="2" applyNumberFormat="1" applyFont="1" applyFill="1" applyBorder="1" applyAlignment="1" applyProtection="1">
      <alignment horizontal="center"/>
    </xf>
    <xf numFmtId="164" fontId="0" fillId="2" borderId="31" xfId="0" applyNumberFormat="1" applyFill="1" applyBorder="1"/>
    <xf numFmtId="164" fontId="0" fillId="2" borderId="0" xfId="2" applyNumberFormat="1" applyFont="1" applyFill="1" applyBorder="1" applyAlignment="1" applyProtection="1">
      <alignment horizontal="center"/>
    </xf>
    <xf numFmtId="164" fontId="0" fillId="2" borderId="32" xfId="2" applyNumberFormat="1" applyFont="1" applyFill="1" applyBorder="1" applyAlignment="1" applyProtection="1">
      <alignment horizontal="center"/>
    </xf>
    <xf numFmtId="164" fontId="0" fillId="2" borderId="31" xfId="2" applyNumberFormat="1" applyFont="1" applyFill="1" applyBorder="1"/>
    <xf numFmtId="1" fontId="0" fillId="4" borderId="2" xfId="2" applyNumberFormat="1" applyFont="1" applyFill="1" applyBorder="1" applyAlignment="1" applyProtection="1">
      <alignment horizontal="center"/>
      <protection locked="0"/>
    </xf>
    <xf numFmtId="0" fontId="19" fillId="11" borderId="1" xfId="3" applyNumberFormat="1" applyFont="1" applyFill="1" applyBorder="1" applyAlignment="1">
      <alignment horizontal="center" vertical="center" wrapText="1"/>
    </xf>
    <xf numFmtId="0" fontId="16" fillId="11" borderId="3" xfId="3" applyFill="1" applyBorder="1" applyAlignment="1" applyProtection="1">
      <alignment horizontal="center" vertical="center" wrapText="1"/>
      <protection locked="0"/>
    </xf>
    <xf numFmtId="4" fontId="16" fillId="11" borderId="3" xfId="3" applyNumberFormat="1" applyFill="1" applyBorder="1" applyAlignment="1" applyProtection="1">
      <alignment horizontal="center" vertical="center" wrapText="1"/>
      <protection locked="0"/>
    </xf>
    <xf numFmtId="4" fontId="16" fillId="11" borderId="7" xfId="3" applyNumberFormat="1" applyFill="1" applyBorder="1" applyAlignment="1" applyProtection="1">
      <alignment horizontal="center" vertical="center" wrapText="1"/>
      <protection locked="0"/>
    </xf>
    <xf numFmtId="167" fontId="16" fillId="11" borderId="7" xfId="3" applyNumberFormat="1" applyFill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>
      <alignment horizontal="left"/>
    </xf>
    <xf numFmtId="167" fontId="17" fillId="0" borderId="4" xfId="0" applyNumberFormat="1" applyFont="1" applyBorder="1" applyAlignment="1">
      <alignment horizontal="center" wrapText="1"/>
    </xf>
    <xf numFmtId="167" fontId="17" fillId="12" borderId="4" xfId="0" applyNumberFormat="1" applyFont="1" applyFill="1" applyBorder="1" applyAlignment="1">
      <alignment horizontal="center" wrapText="1"/>
    </xf>
    <xf numFmtId="167" fontId="17" fillId="12" borderId="4" xfId="0" applyNumberFormat="1" applyFont="1" applyFill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1" xfId="0" applyFont="1" applyBorder="1" applyAlignment="1">
      <alignment horizontal="left" wrapText="1"/>
    </xf>
    <xf numFmtId="0" fontId="20" fillId="0" borderId="7" xfId="0" applyFont="1" applyBorder="1" applyAlignment="1">
      <alignment horizontal="center" wrapText="1"/>
    </xf>
    <xf numFmtId="167" fontId="20" fillId="12" borderId="7" xfId="0" applyNumberFormat="1" applyFont="1" applyFill="1" applyBorder="1" applyAlignment="1">
      <alignment horizontal="center" wrapText="1"/>
    </xf>
    <xf numFmtId="167" fontId="17" fillId="12" borderId="1" xfId="0" applyNumberFormat="1" applyFont="1" applyFill="1" applyBorder="1" applyAlignment="1">
      <alignment horizontal="center"/>
    </xf>
    <xf numFmtId="0" fontId="20" fillId="0" borderId="1" xfId="0" applyFont="1" applyBorder="1" applyAlignment="1">
      <alignment horizontal="left"/>
    </xf>
    <xf numFmtId="0" fontId="20" fillId="0" borderId="1" xfId="0" applyFont="1" applyBorder="1" applyAlignment="1">
      <alignment horizontal="center" wrapText="1"/>
    </xf>
    <xf numFmtId="167" fontId="20" fillId="12" borderId="1" xfId="0" applyNumberFormat="1" applyFont="1" applyFill="1" applyBorder="1" applyAlignment="1">
      <alignment horizontal="center" wrapText="1"/>
    </xf>
    <xf numFmtId="167" fontId="20" fillId="13" borderId="1" xfId="0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center" wrapText="1"/>
    </xf>
    <xf numFmtId="167" fontId="20" fillId="12" borderId="4" xfId="0" applyNumberFormat="1" applyFont="1" applyFill="1" applyBorder="1" applyAlignment="1">
      <alignment horizontal="center" wrapText="1"/>
    </xf>
    <xf numFmtId="0" fontId="20" fillId="0" borderId="3" xfId="0" applyFont="1" applyBorder="1" applyAlignment="1">
      <alignment horizontal="left"/>
    </xf>
    <xf numFmtId="167" fontId="20" fillId="13" borderId="3" xfId="0" applyNumberFormat="1" applyFont="1" applyFill="1" applyBorder="1" applyAlignment="1">
      <alignment horizontal="center"/>
    </xf>
    <xf numFmtId="167" fontId="17" fillId="0" borderId="1" xfId="0" applyNumberFormat="1" applyFont="1" applyBorder="1" applyAlignment="1">
      <alignment horizontal="center" wrapText="1"/>
    </xf>
    <xf numFmtId="167" fontId="17" fillId="12" borderId="1" xfId="0" applyNumberFormat="1" applyFont="1" applyFill="1" applyBorder="1" applyAlignment="1">
      <alignment horizontal="center" wrapText="1"/>
    </xf>
    <xf numFmtId="167" fontId="0" fillId="12" borderId="4" xfId="0" applyNumberFormat="1" applyFill="1" applyBorder="1" applyAlignment="1">
      <alignment horizontal="center"/>
    </xf>
    <xf numFmtId="0" fontId="17" fillId="0" borderId="2" xfId="0" applyFont="1" applyBorder="1" applyAlignment="1">
      <alignment horizontal="left"/>
    </xf>
    <xf numFmtId="167" fontId="17" fillId="12" borderId="6" xfId="0" applyNumberFormat="1" applyFont="1" applyFill="1" applyBorder="1" applyAlignment="1">
      <alignment horizontal="center"/>
    </xf>
    <xf numFmtId="2" fontId="0" fillId="0" borderId="36" xfId="0" applyNumberFormat="1" applyBorder="1" applyAlignment="1">
      <alignment horizontal="center"/>
    </xf>
    <xf numFmtId="167" fontId="21" fillId="0" borderId="3" xfId="0" applyNumberFormat="1" applyFont="1" applyBorder="1" applyAlignment="1">
      <alignment horizontal="center"/>
    </xf>
    <xf numFmtId="167" fontId="0" fillId="14" borderId="1" xfId="0" applyNumberFormat="1" applyFill="1" applyBorder="1"/>
    <xf numFmtId="0" fontId="17" fillId="0" borderId="4" xfId="0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167" fontId="20" fillId="12" borderId="1" xfId="0" applyNumberFormat="1" applyFont="1" applyFill="1" applyBorder="1" applyAlignment="1">
      <alignment horizontal="center"/>
    </xf>
    <xf numFmtId="167" fontId="20" fillId="12" borderId="3" xfId="0" applyNumberFormat="1" applyFont="1" applyFill="1" applyBorder="1" applyAlignment="1">
      <alignment horizontal="center"/>
    </xf>
    <xf numFmtId="0" fontId="0" fillId="3" borderId="40" xfId="0" applyFill="1" applyBorder="1" applyAlignment="1">
      <alignment wrapText="1"/>
    </xf>
    <xf numFmtId="0" fontId="0" fillId="4" borderId="40" xfId="0" applyFill="1" applyBorder="1" applyAlignment="1" applyProtection="1">
      <alignment horizontal="center"/>
      <protection locked="0"/>
    </xf>
    <xf numFmtId="164" fontId="0" fillId="2" borderId="40" xfId="2" applyNumberFormat="1" applyFont="1" applyFill="1" applyBorder="1" applyAlignment="1" applyProtection="1">
      <alignment horizontal="center"/>
    </xf>
    <xf numFmtId="44" fontId="0" fillId="2" borderId="40" xfId="2" applyFont="1" applyFill="1" applyBorder="1" applyAlignment="1" applyProtection="1">
      <alignment horizontal="center"/>
    </xf>
    <xf numFmtId="44" fontId="6" fillId="2" borderId="40" xfId="0" applyNumberFormat="1" applyFont="1" applyFill="1" applyBorder="1"/>
    <xf numFmtId="0" fontId="0" fillId="3" borderId="1" xfId="0" applyFill="1" applyBorder="1" applyAlignment="1">
      <alignment wrapText="1"/>
    </xf>
    <xf numFmtId="164" fontId="0" fillId="4" borderId="1" xfId="0" applyNumberFormat="1" applyFill="1" applyBorder="1" applyAlignment="1" applyProtection="1">
      <alignment horizontal="center"/>
      <protection locked="0"/>
    </xf>
    <xf numFmtId="164" fontId="0" fillId="2" borderId="1" xfId="2" applyNumberFormat="1" applyFont="1" applyFill="1" applyBorder="1" applyAlignment="1" applyProtection="1">
      <alignment horizontal="center"/>
    </xf>
    <xf numFmtId="164" fontId="0" fillId="2" borderId="1" xfId="0" applyNumberFormat="1" applyFill="1" applyBorder="1"/>
    <xf numFmtId="6" fontId="14" fillId="0" borderId="41" xfId="0" applyNumberFormat="1" applyFont="1" applyBorder="1" applyAlignment="1">
      <alignment horizontal="center" vertical="center"/>
    </xf>
    <xf numFmtId="0" fontId="2" fillId="5" borderId="34" xfId="1" applyFill="1" applyBorder="1" applyAlignment="1">
      <alignment horizontal="center" vertical="center"/>
    </xf>
    <xf numFmtId="6" fontId="13" fillId="0" borderId="1" xfId="0" applyNumberFormat="1" applyFont="1" applyBorder="1" applyAlignment="1">
      <alignment horizontal="center" vertical="center"/>
    </xf>
    <xf numFmtId="4" fontId="23" fillId="11" borderId="7" xfId="3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>
      <alignment horizontal="center"/>
    </xf>
    <xf numFmtId="6" fontId="0" fillId="2" borderId="20" xfId="0" applyNumberForma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right"/>
    </xf>
    <xf numFmtId="0" fontId="3" fillId="3" borderId="34" xfId="0" applyFont="1" applyFill="1" applyBorder="1" applyAlignment="1">
      <alignment horizontal="left" vertical="top" wrapText="1"/>
    </xf>
    <xf numFmtId="0" fontId="17" fillId="0" borderId="4" xfId="0" applyFont="1" applyBorder="1" applyAlignment="1">
      <alignment horizontal="left"/>
    </xf>
    <xf numFmtId="166" fontId="9" fillId="4" borderId="18" xfId="0" applyNumberFormat="1" applyFont="1" applyFill="1" applyBorder="1" applyAlignment="1">
      <alignment vertical="center" wrapText="1"/>
    </xf>
    <xf numFmtId="0" fontId="28" fillId="0" borderId="27" xfId="1" applyFont="1" applyBorder="1" applyProtection="1"/>
    <xf numFmtId="0" fontId="1" fillId="0" borderId="27" xfId="1" applyFont="1" applyBorder="1" applyProtection="1"/>
    <xf numFmtId="6" fontId="12" fillId="0" borderId="0" xfId="0" applyNumberFormat="1" applyFont="1" applyAlignment="1">
      <alignment horizontal="center" vertical="center"/>
    </xf>
    <xf numFmtId="0" fontId="12" fillId="8" borderId="18" xfId="0" applyFont="1" applyFill="1" applyBorder="1" applyAlignment="1">
      <alignment vertical="center"/>
    </xf>
    <xf numFmtId="0" fontId="32" fillId="0" borderId="1" xfId="0" applyFont="1" applyBorder="1"/>
    <xf numFmtId="4" fontId="33" fillId="11" borderId="3" xfId="3" applyNumberFormat="1" applyFont="1" applyFill="1" applyBorder="1" applyAlignment="1" applyProtection="1">
      <alignment horizontal="center" vertical="center" wrapText="1"/>
      <protection locked="0"/>
    </xf>
    <xf numFmtId="4" fontId="37" fillId="11" borderId="3" xfId="3" applyNumberFormat="1" applyFont="1" applyFill="1" applyBorder="1" applyAlignment="1" applyProtection="1">
      <alignment horizontal="center" vertical="center" wrapText="1"/>
      <protection locked="0"/>
    </xf>
    <xf numFmtId="14" fontId="20" fillId="0" borderId="4" xfId="0" applyNumberFormat="1" applyFont="1" applyBorder="1" applyAlignment="1">
      <alignment horizontal="center" wrapText="1"/>
    </xf>
    <xf numFmtId="0" fontId="17" fillId="0" borderId="6" xfId="0" applyFont="1" applyBorder="1" applyAlignment="1">
      <alignment horizontal="left"/>
    </xf>
    <xf numFmtId="0" fontId="38" fillId="0" borderId="2" xfId="0" applyFont="1" applyBorder="1"/>
    <xf numFmtId="0" fontId="20" fillId="0" borderId="1" xfId="0" applyFont="1" applyBorder="1"/>
    <xf numFmtId="0" fontId="39" fillId="0" borderId="42" xfId="0" applyFont="1" applyBorder="1" applyAlignment="1">
      <alignment horizontal="center"/>
    </xf>
    <xf numFmtId="0" fontId="39" fillId="0" borderId="42" xfId="0" applyFont="1" applyBorder="1" applyAlignment="1">
      <alignment horizontal="left"/>
    </xf>
    <xf numFmtId="0" fontId="20" fillId="0" borderId="18" xfId="0" applyFont="1" applyBorder="1" applyAlignment="1">
      <alignment horizontal="left"/>
    </xf>
    <xf numFmtId="0" fontId="20" fillId="0" borderId="43" xfId="0" applyFont="1" applyBorder="1" applyAlignment="1">
      <alignment horizontal="center" wrapText="1"/>
    </xf>
    <xf numFmtId="167" fontId="20" fillId="15" borderId="43" xfId="0" applyNumberFormat="1" applyFont="1" applyFill="1" applyBorder="1" applyAlignment="1">
      <alignment horizontal="center" wrapText="1"/>
    </xf>
    <xf numFmtId="167" fontId="39" fillId="15" borderId="42" xfId="0" applyNumberFormat="1" applyFont="1" applyFill="1" applyBorder="1" applyAlignment="1">
      <alignment horizontal="center"/>
    </xf>
    <xf numFmtId="167" fontId="20" fillId="15" borderId="43" xfId="0" applyNumberFormat="1" applyFont="1" applyFill="1" applyBorder="1" applyAlignment="1">
      <alignment horizontal="center"/>
    </xf>
    <xf numFmtId="167" fontId="20" fillId="15" borderId="42" xfId="0" applyNumberFormat="1" applyFont="1" applyFill="1" applyBorder="1" applyAlignment="1">
      <alignment horizontal="center"/>
    </xf>
    <xf numFmtId="0" fontId="39" fillId="0" borderId="18" xfId="0" applyFont="1" applyBorder="1" applyAlignment="1">
      <alignment horizontal="left"/>
    </xf>
    <xf numFmtId="0" fontId="20" fillId="0" borderId="18" xfId="0" applyFont="1" applyBorder="1" applyAlignment="1">
      <alignment horizontal="center" wrapText="1"/>
    </xf>
    <xf numFmtId="167" fontId="20" fillId="15" borderId="18" xfId="0" applyNumberFormat="1" applyFont="1" applyFill="1" applyBorder="1" applyAlignment="1">
      <alignment horizontal="center" wrapText="1"/>
    </xf>
    <xf numFmtId="167" fontId="39" fillId="15" borderId="18" xfId="0" applyNumberFormat="1" applyFont="1" applyFill="1" applyBorder="1" applyAlignment="1">
      <alignment horizontal="center"/>
    </xf>
    <xf numFmtId="167" fontId="20" fillId="15" borderId="18" xfId="0" applyNumberFormat="1" applyFont="1" applyFill="1" applyBorder="1" applyAlignment="1">
      <alignment horizontal="center"/>
    </xf>
    <xf numFmtId="0" fontId="39" fillId="0" borderId="1" xfId="0" applyFont="1" applyBorder="1" applyAlignment="1">
      <alignment horizontal="left"/>
    </xf>
    <xf numFmtId="0" fontId="40" fillId="0" borderId="0" xfId="0" applyFont="1" applyAlignment="1">
      <alignment horizontal="left"/>
    </xf>
    <xf numFmtId="167" fontId="39" fillId="12" borderId="43" xfId="0" applyNumberFormat="1" applyFont="1" applyFill="1" applyBorder="1" applyAlignment="1">
      <alignment horizontal="center" wrapText="1"/>
    </xf>
    <xf numFmtId="0" fontId="39" fillId="0" borderId="18" xfId="0" applyFont="1" applyBorder="1" applyAlignment="1">
      <alignment horizontal="center" wrapText="1"/>
    </xf>
    <xf numFmtId="167" fontId="39" fillId="0" borderId="18" xfId="0" applyNumberFormat="1" applyFont="1" applyBorder="1" applyAlignment="1">
      <alignment horizontal="center" wrapText="1"/>
    </xf>
    <xf numFmtId="167" fontId="39" fillId="15" borderId="18" xfId="0" applyNumberFormat="1" applyFont="1" applyFill="1" applyBorder="1" applyAlignment="1">
      <alignment horizontal="center" wrapText="1"/>
    </xf>
    <xf numFmtId="0" fontId="20" fillId="0" borderId="40" xfId="0" applyFont="1" applyBorder="1" applyAlignment="1">
      <alignment horizontal="left"/>
    </xf>
    <xf numFmtId="167" fontId="20" fillId="15" borderId="40" xfId="0" applyNumberFormat="1" applyFont="1" applyFill="1" applyBorder="1" applyAlignment="1">
      <alignment horizontal="center"/>
    </xf>
    <xf numFmtId="0" fontId="39" fillId="0" borderId="40" xfId="0" applyFont="1" applyBorder="1" applyAlignment="1">
      <alignment horizontal="left"/>
    </xf>
    <xf numFmtId="0" fontId="39" fillId="0" borderId="43" xfId="0" applyFont="1" applyBorder="1" applyAlignment="1">
      <alignment horizontal="center" wrapText="1"/>
    </xf>
    <xf numFmtId="167" fontId="39" fillId="0" borderId="43" xfId="0" applyNumberFormat="1" applyFont="1" applyBorder="1" applyAlignment="1">
      <alignment horizontal="center" wrapText="1"/>
    </xf>
    <xf numFmtId="167" fontId="39" fillId="15" borderId="43" xfId="0" applyNumberFormat="1" applyFont="1" applyFill="1" applyBorder="1" applyAlignment="1">
      <alignment horizontal="center" wrapText="1"/>
    </xf>
    <xf numFmtId="167" fontId="39" fillId="15" borderId="40" xfId="0" applyNumberFormat="1" applyFont="1" applyFill="1" applyBorder="1" applyAlignment="1">
      <alignment horizontal="center"/>
    </xf>
    <xf numFmtId="167" fontId="39" fillId="15" borderId="43" xfId="0" applyNumberFormat="1" applyFont="1" applyFill="1" applyBorder="1" applyAlignment="1">
      <alignment horizontal="center"/>
    </xf>
    <xf numFmtId="0" fontId="39" fillId="0" borderId="18" xfId="0" applyFont="1" applyBorder="1" applyAlignment="1">
      <alignment horizontal="left" wrapText="1"/>
    </xf>
    <xf numFmtId="0" fontId="39" fillId="0" borderId="1" xfId="0" applyFont="1" applyBorder="1" applyAlignment="1">
      <alignment horizontal="left" vertical="top" wrapText="1"/>
    </xf>
    <xf numFmtId="14" fontId="39" fillId="0" borderId="18" xfId="0" applyNumberFormat="1" applyFont="1" applyBorder="1" applyAlignment="1">
      <alignment horizontal="center" wrapText="1"/>
    </xf>
    <xf numFmtId="167" fontId="20" fillId="13" borderId="4" xfId="0" applyNumberFormat="1" applyFont="1" applyFill="1" applyBorder="1" applyAlignment="1">
      <alignment horizontal="center"/>
    </xf>
    <xf numFmtId="167" fontId="20" fillId="13" borderId="7" xfId="0" applyNumberFormat="1" applyFont="1" applyFill="1" applyBorder="1" applyAlignment="1">
      <alignment horizontal="center"/>
    </xf>
    <xf numFmtId="0" fontId="39" fillId="0" borderId="18" xfId="0" applyFont="1" applyFill="1" applyBorder="1" applyAlignment="1">
      <alignment horizontal="left"/>
    </xf>
    <xf numFmtId="0" fontId="20" fillId="0" borderId="18" xfId="0" applyFont="1" applyFill="1" applyBorder="1" applyAlignment="1">
      <alignment horizontal="left"/>
    </xf>
    <xf numFmtId="167" fontId="20" fillId="16" borderId="42" xfId="0" applyNumberFormat="1" applyFont="1" applyFill="1" applyBorder="1" applyAlignment="1">
      <alignment horizontal="center"/>
    </xf>
    <xf numFmtId="0" fontId="17" fillId="0" borderId="1" xfId="0" applyFont="1" applyFill="1" applyBorder="1" applyAlignment="1">
      <alignment horizontal="left"/>
    </xf>
    <xf numFmtId="0" fontId="17" fillId="0" borderId="1" xfId="0" applyFont="1" applyBorder="1" applyAlignment="1">
      <alignment horizontal="left" vertical="top" wrapText="1"/>
    </xf>
    <xf numFmtId="0" fontId="17" fillId="0" borderId="0" xfId="0" applyFont="1" applyAlignment="1">
      <alignment horizontal="left" wrapText="1"/>
    </xf>
    <xf numFmtId="0" fontId="17" fillId="0" borderId="44" xfId="0" applyFont="1" applyBorder="1" applyAlignment="1">
      <alignment horizontal="left" wrapText="1"/>
    </xf>
    <xf numFmtId="0" fontId="40" fillId="0" borderId="0" xfId="0" applyFont="1" applyAlignment="1">
      <alignment horizontal="left" wrapText="1"/>
    </xf>
    <xf numFmtId="0" fontId="17" fillId="0" borderId="1" xfId="0" applyFont="1" applyFill="1" applyBorder="1" applyAlignment="1">
      <alignment horizontal="center" wrapText="1"/>
    </xf>
    <xf numFmtId="0" fontId="20" fillId="17" borderId="1" xfId="0" applyFont="1" applyFill="1" applyBorder="1" applyAlignment="1">
      <alignment horizontal="center" wrapText="1"/>
    </xf>
    <xf numFmtId="0" fontId="17" fillId="17" borderId="1" xfId="0" applyFont="1" applyFill="1" applyBorder="1" applyAlignment="1">
      <alignment horizontal="center"/>
    </xf>
    <xf numFmtId="8" fontId="17" fillId="17" borderId="1" xfId="0" applyNumberFormat="1" applyFont="1" applyFill="1" applyBorder="1" applyAlignment="1">
      <alignment horizontal="center"/>
    </xf>
    <xf numFmtId="0" fontId="17" fillId="0" borderId="4" xfId="0" applyFont="1" applyBorder="1"/>
    <xf numFmtId="167" fontId="17" fillId="0" borderId="4" xfId="0" applyNumberFormat="1" applyFont="1" applyFill="1" applyBorder="1" applyAlignment="1">
      <alignment horizontal="center" wrapText="1"/>
    </xf>
    <xf numFmtId="0" fontId="17" fillId="0" borderId="1" xfId="0" applyFont="1" applyFill="1" applyBorder="1" applyAlignment="1">
      <alignment horizontal="left" wrapText="1"/>
    </xf>
    <xf numFmtId="0" fontId="39" fillId="0" borderId="4" xfId="0" applyFont="1" applyBorder="1" applyAlignment="1">
      <alignment horizontal="center"/>
    </xf>
    <xf numFmtId="0" fontId="39" fillId="0" borderId="6" xfId="0" applyFont="1" applyBorder="1" applyAlignment="1">
      <alignment horizontal="center"/>
    </xf>
    <xf numFmtId="0" fontId="17" fillId="0" borderId="7" xfId="0" applyFont="1" applyBorder="1" applyAlignment="1">
      <alignment horizontal="center" wrapText="1"/>
    </xf>
    <xf numFmtId="167" fontId="17" fillId="0" borderId="7" xfId="0" applyNumberFormat="1" applyFont="1" applyBorder="1" applyAlignment="1">
      <alignment horizontal="center" wrapText="1"/>
    </xf>
    <xf numFmtId="167" fontId="17" fillId="12" borderId="7" xfId="0" applyNumberFormat="1" applyFont="1" applyFill="1" applyBorder="1" applyAlignment="1">
      <alignment horizontal="center" wrapText="1"/>
    </xf>
    <xf numFmtId="0" fontId="17" fillId="0" borderId="2" xfId="0" applyFont="1" applyFill="1" applyBorder="1" applyAlignment="1">
      <alignment horizontal="left"/>
    </xf>
    <xf numFmtId="0" fontId="39" fillId="0" borderId="42" xfId="0" applyFont="1" applyFill="1" applyBorder="1" applyAlignment="1">
      <alignment horizontal="left"/>
    </xf>
    <xf numFmtId="0" fontId="17" fillId="0" borderId="4" xfId="0" applyFont="1" applyFill="1" applyBorder="1" applyAlignment="1">
      <alignment horizontal="left"/>
    </xf>
    <xf numFmtId="0" fontId="17" fillId="0" borderId="6" xfId="0" applyFont="1" applyFill="1" applyBorder="1" applyAlignment="1">
      <alignment horizontal="left"/>
    </xf>
    <xf numFmtId="167" fontId="17" fillId="0" borderId="1" xfId="0" applyNumberFormat="1" applyFont="1" applyFill="1" applyBorder="1" applyAlignment="1">
      <alignment horizontal="center" wrapText="1"/>
    </xf>
    <xf numFmtId="0" fontId="17" fillId="0" borderId="4" xfId="0" applyFont="1" applyFill="1" applyBorder="1" applyAlignment="1">
      <alignment horizontal="center" wrapText="1"/>
    </xf>
    <xf numFmtId="0" fontId="17" fillId="0" borderId="1" xfId="0" applyFont="1" applyFill="1" applyBorder="1" applyAlignment="1">
      <alignment horizontal="left" vertical="top" wrapText="1"/>
    </xf>
    <xf numFmtId="0" fontId="40" fillId="0" borderId="1" xfId="0" applyFont="1" applyFill="1" applyBorder="1" applyAlignment="1">
      <alignment horizontal="left" vertical="top" wrapText="1"/>
    </xf>
    <xf numFmtId="0" fontId="39" fillId="0" borderId="18" xfId="0" applyFont="1" applyFill="1" applyBorder="1" applyAlignment="1">
      <alignment horizontal="center" wrapText="1"/>
    </xf>
    <xf numFmtId="167" fontId="39" fillId="0" borderId="18" xfId="0" applyNumberFormat="1" applyFont="1" applyFill="1" applyBorder="1" applyAlignment="1">
      <alignment horizontal="center" wrapText="1"/>
    </xf>
    <xf numFmtId="167" fontId="39" fillId="12" borderId="18" xfId="0" applyNumberFormat="1" applyFont="1" applyFill="1" applyBorder="1" applyAlignment="1">
      <alignment horizontal="center" wrapText="1"/>
    </xf>
    <xf numFmtId="167" fontId="39" fillId="12" borderId="18" xfId="0" applyNumberFormat="1" applyFont="1" applyFill="1" applyBorder="1" applyAlignment="1">
      <alignment horizontal="center"/>
    </xf>
    <xf numFmtId="167" fontId="20" fillId="12" borderId="18" xfId="0" applyNumberFormat="1" applyFont="1" applyFill="1" applyBorder="1" applyAlignment="1">
      <alignment horizontal="center"/>
    </xf>
    <xf numFmtId="167" fontId="39" fillId="16" borderId="43" xfId="0" applyNumberFormat="1" applyFont="1" applyFill="1" applyBorder="1" applyAlignment="1">
      <alignment horizontal="center"/>
    </xf>
    <xf numFmtId="0" fontId="18" fillId="10" borderId="0" xfId="0" applyFont="1" applyFill="1" applyAlignment="1">
      <alignment vertical="center" wrapText="1"/>
    </xf>
    <xf numFmtId="0" fontId="18" fillId="0" borderId="0" xfId="0" applyFont="1" applyFill="1" applyAlignment="1">
      <alignment vertical="center" wrapText="1"/>
    </xf>
    <xf numFmtId="168" fontId="18" fillId="0" borderId="5" xfId="0" applyNumberFormat="1" applyFont="1" applyBorder="1" applyAlignment="1"/>
    <xf numFmtId="0" fontId="0" fillId="0" borderId="5" xfId="0" applyBorder="1" applyAlignment="1"/>
    <xf numFmtId="0" fontId="0" fillId="0" borderId="0" xfId="0"/>
    <xf numFmtId="0" fontId="0" fillId="0" borderId="0" xfId="0" applyAlignment="1">
      <alignment horizontal="center"/>
    </xf>
    <xf numFmtId="0" fontId="17" fillId="0" borderId="0" xfId="0" applyFont="1"/>
    <xf numFmtId="0" fontId="17" fillId="0" borderId="0" xfId="0" applyFont="1" applyAlignment="1">
      <alignment wrapText="1"/>
    </xf>
    <xf numFmtId="2" fontId="17" fillId="0" borderId="0" xfId="0" applyNumberFormat="1" applyFont="1"/>
    <xf numFmtId="167" fontId="0" fillId="0" borderId="0" xfId="0" applyNumberFormat="1"/>
    <xf numFmtId="0" fontId="18" fillId="0" borderId="0" xfId="0" applyFont="1" applyAlignment="1">
      <alignment horizontal="left" vertical="center"/>
    </xf>
    <xf numFmtId="0" fontId="18" fillId="0" borderId="0" xfId="0" applyFont="1"/>
    <xf numFmtId="4" fontId="45" fillId="11" borderId="3" xfId="3" applyNumberFormat="1" applyFont="1" applyFill="1" applyBorder="1" applyAlignment="1" applyProtection="1">
      <alignment horizontal="left" vertical="center" wrapText="1"/>
      <protection locked="0"/>
    </xf>
    <xf numFmtId="4" fontId="16" fillId="11" borderId="7" xfId="3" applyNumberFormat="1" applyFont="1" applyFill="1" applyBorder="1" applyAlignment="1" applyProtection="1">
      <alignment horizontal="center" vertical="center" wrapText="1"/>
      <protection locked="0"/>
    </xf>
    <xf numFmtId="0" fontId="0" fillId="0" borderId="36" xfId="0" applyBorder="1" applyAlignment="1">
      <alignment horizontal="center"/>
    </xf>
    <xf numFmtId="4" fontId="18" fillId="4" borderId="0" xfId="0" applyNumberFormat="1" applyFont="1" applyFill="1" applyAlignment="1">
      <alignment horizontal="center" wrapText="1"/>
    </xf>
    <xf numFmtId="167" fontId="0" fillId="4" borderId="0" xfId="0" applyNumberFormat="1" applyFill="1"/>
    <xf numFmtId="0" fontId="0" fillId="4" borderId="0" xfId="0" applyFill="1"/>
    <xf numFmtId="0" fontId="17" fillId="18" borderId="45" xfId="0" applyFont="1" applyFill="1" applyBorder="1" applyAlignment="1">
      <alignment horizontal="left"/>
    </xf>
    <xf numFmtId="0" fontId="17" fillId="19" borderId="4" xfId="0" applyFont="1" applyFill="1" applyBorder="1" applyAlignment="1">
      <alignment horizontal="center"/>
    </xf>
    <xf numFmtId="0" fontId="17" fillId="19" borderId="1" xfId="0" applyFont="1" applyFill="1" applyBorder="1" applyAlignment="1">
      <alignment horizontal="left"/>
    </xf>
    <xf numFmtId="0" fontId="17" fillId="19" borderId="1" xfId="0" applyFont="1" applyFill="1" applyBorder="1" applyAlignment="1">
      <alignment horizontal="left" wrapText="1"/>
    </xf>
    <xf numFmtId="0" fontId="20" fillId="19" borderId="7" xfId="0" applyFont="1" applyFill="1" applyBorder="1" applyAlignment="1">
      <alignment horizontal="center" wrapText="1"/>
    </xf>
    <xf numFmtId="167" fontId="20" fillId="19" borderId="7" xfId="0" applyNumberFormat="1" applyFont="1" applyFill="1" applyBorder="1" applyAlignment="1">
      <alignment horizontal="center" wrapText="1"/>
    </xf>
    <xf numFmtId="167" fontId="17" fillId="19" borderId="4" xfId="0" applyNumberFormat="1" applyFont="1" applyFill="1" applyBorder="1" applyAlignment="1">
      <alignment horizontal="center"/>
    </xf>
    <xf numFmtId="167" fontId="17" fillId="19" borderId="1" xfId="0" applyNumberFormat="1" applyFont="1" applyFill="1" applyBorder="1" applyAlignment="1">
      <alignment horizontal="center"/>
    </xf>
    <xf numFmtId="0" fontId="17" fillId="19" borderId="1" xfId="0" applyFont="1" applyFill="1" applyBorder="1" applyAlignment="1">
      <alignment horizontal="left" vertical="top" wrapText="1"/>
    </xf>
    <xf numFmtId="168" fontId="18" fillId="0" borderId="5" xfId="0" applyNumberFormat="1" applyFont="1" applyBorder="1" applyAlignment="1">
      <alignment horizontal="left"/>
    </xf>
    <xf numFmtId="0" fontId="0" fillId="0" borderId="5" xfId="0" applyBorder="1" applyAlignment="1">
      <alignment horizontal="left"/>
    </xf>
    <xf numFmtId="0" fontId="21" fillId="0" borderId="7" xfId="0" applyFont="1" applyBorder="1" applyAlignment="1">
      <alignment horizontal="center"/>
    </xf>
    <xf numFmtId="0" fontId="0" fillId="0" borderId="36" xfId="0" applyBorder="1" applyAlignment="1">
      <alignment horizontal="center"/>
    </xf>
    <xf numFmtId="4" fontId="18" fillId="4" borderId="0" xfId="0" applyNumberFormat="1" applyFont="1" applyFill="1" applyAlignment="1">
      <alignment horizontal="center" wrapText="1"/>
    </xf>
    <xf numFmtId="0" fontId="18" fillId="10" borderId="0" xfId="0" applyFont="1" applyFill="1" applyAlignment="1">
      <alignment horizontal="left" vertical="center" wrapText="1"/>
    </xf>
    <xf numFmtId="0" fontId="50" fillId="0" borderId="0" xfId="0" applyFont="1" applyAlignment="1">
      <alignment horizontal="left" wrapText="1"/>
    </xf>
    <xf numFmtId="0" fontId="43" fillId="0" borderId="0" xfId="0" applyFont="1" applyAlignment="1">
      <alignment horizontal="left" wrapText="1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8" fillId="0" borderId="37" xfId="0" applyFont="1" applyBorder="1" applyAlignment="1" applyProtection="1">
      <alignment horizontal="right"/>
      <protection hidden="1"/>
    </xf>
    <xf numFmtId="0" fontId="8" fillId="0" borderId="38" xfId="0" applyFont="1" applyBorder="1" applyAlignment="1" applyProtection="1">
      <alignment horizontal="right"/>
      <protection hidden="1"/>
    </xf>
    <xf numFmtId="0" fontId="8" fillId="0" borderId="39" xfId="0" applyFont="1" applyBorder="1" applyAlignment="1" applyProtection="1">
      <alignment horizontal="right"/>
      <protection hidden="1"/>
    </xf>
  </cellXfs>
  <cellStyles count="4">
    <cellStyle name="Accent1" xfId="3" builtinId="29"/>
    <cellStyle name="Currency" xfId="2" builtinId="4"/>
    <cellStyle name="Hyperlink" xfId="1" builtinId="8"/>
    <cellStyle name="Normal" xfId="0" builtinId="0"/>
  </cellStyles>
  <dxfs count="22">
    <dxf>
      <fill>
        <patternFill>
          <bgColor theme="1" tint="0.2499465926084170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&quot;$&quot;#,##0.0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7" formatCode="&quot;$&quot;#,##0.0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&quot;$&quot;#,##0.0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&quot;$&quot;#,##0.0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7" formatCode="&quot;$&quot;#,##0.0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&quot;$&quot;#,##0.0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&quot;$&quot;#,##0.0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&quot;$&quot;#,##0.0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7" formatCode="&quot;$&quot;#,##0.00"/>
      <fill>
        <patternFill patternType="solid">
          <fgColor indexed="64"/>
          <bgColor theme="4" tint="0.5999938962981048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7" formatCode="&quot;$&quot;#,##0.00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numFmt numFmtId="4" formatCode="#,##0.00"/>
      <fill>
        <patternFill patternType="solid">
          <fgColor indexed="64"/>
          <bgColor theme="4" tint="-0.249977111117893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colors>
    <mruColors>
      <color rgb="FF0000FF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A4A1EA3-7AE1-491A-ACB4-DB62783619BD}" name="Table16" displayName="Table16" ref="A6:Q54" totalsRowShown="0" headerRowDxfId="21" dataDxfId="19" headerRowBorderDxfId="20" tableBorderDxfId="18" headerRowCellStyle="Accent1">
  <autoFilter ref="A6:Q54" xr:uid="{8A4A1EA3-7AE1-491A-ACB4-DB62783619BD}"/>
  <sortState xmlns:xlrd2="http://schemas.microsoft.com/office/spreadsheetml/2017/richdata2" ref="A7:K54">
    <sortCondition ref="A6:A54"/>
  </sortState>
  <tableColumns count="17">
    <tableColumn id="17" xr3:uid="{6F2767F2-FF2C-4686-AE4B-A61BCE0B714F}" name="Region_x000a_Select Region _x000a_1-8 from drop-down menu" dataDxfId="17"/>
    <tableColumn id="16" xr3:uid="{9D36A326-B8E3-4FCA-97A2-E0C60346BE01}" name="Host Organization" dataDxfId="16"/>
    <tableColumn id="1" xr3:uid="{87C09CDA-3AF1-4F2A-97A7-279C11108F7A}" name="Fellow First Name" dataDxfId="15"/>
    <tableColumn id="2" xr3:uid="{9C44A626-FC04-4799-B27D-D5225169EAF6}" name="Fellow Last Name" dataDxfId="14"/>
    <tableColumn id="3" xr3:uid="{1019D4BC-1D6F-4D52-BF47-5563E8A79F03}" name="City Travel is from" dataDxfId="13"/>
    <tableColumn id="21" xr3:uid="{A6164F61-616F-40F3-A612-538089F6EDC8}" name="Which date(s) is lodging needed?_x000a_Select dates from drop-down menu._x000a__x000a_*NYSPHC will support up to 2 nights of lodging for nights of 4/30/25 &amp; 5/1/25 " dataDxfId="12"/>
    <tableColumn id="22" xr3:uid="{7CBF24D9-A6C7-42A5-83A2-F1CB58121D4C}" name="Mode of Transportation: personal car,  train, rental car, carpooling, etc._x000a_*If traveling by car over 100 miles, Travel Calculator must be completed to determine most cost effective mode of transportation. " dataDxfId="11"/>
    <tableColumn id="23" xr3:uid="{06E6587B-4F89-4DD5-B064-319C4733ADAB}" name="Rental Car Cost_x000a_as shown on Travel Calculator" dataDxfId="10"/>
    <tableColumn id="14" xr3:uid="{EC54FAB6-51E2-4141-ACCB-D423A677A404}" name="Amtrak Train cost" dataDxfId="9"/>
    <tableColumn id="7" xr3:uid="{AE100158-BD67-4C7C-8C63-732EC285B668}" name="Mileage cost _x000a_if using personal car_x000a_($0.70/mile x # of miles roundtrip)" dataDxfId="8"/>
    <tableColumn id="13" xr3:uid="{4D0CCC8D-810F-4118-8990-FE6535BE3ED2}" name="Estimated Gas Cost" dataDxfId="7"/>
    <tableColumn id="4" xr3:uid="{5FC2E85B-996B-41F4-A211-7C4D555EA09C}" name="Anticipated Parking Costs_x000a_-Hotel parking = $10/day_x000a_-Venue Parking = $10/day" dataDxfId="6"/>
    <tableColumn id="12" xr3:uid="{DFD998F0-46BF-4EF5-A583-3731600B470A}" name="Tolls_x000a_if traveling by personal/rental vehicle" dataDxfId="5"/>
    <tableColumn id="10" xr3:uid="{5CB5B787-45EF-4B87-81BF-6E1C682FD241}" name="Estimate cost of Meals_x000a_Use Meals Per Diem tab to calculate_x000a__x000a_" dataDxfId="4"/>
    <tableColumn id="5" xr3:uid="{E5DCDE39-9379-42F4-91DC-6F84F8B5A46F}" name="Other ground costs _x000a_Provide details in Notes" dataDxfId="3"/>
    <tableColumn id="8" xr3:uid="{E81A74F9-6962-426E-AAB5-2C0762CA9DE4}" name="Total" dataDxfId="2">
      <calculatedColumnFormula>SUM(H7:O7)</calculatedColumnFormula>
    </tableColumn>
    <tableColumn id="9" xr3:uid="{1A7A01B6-D0E2-49D8-8ADC-7E0B5215CA59}" name="Notes" dataDxfId="1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gsa.gov/travel/plan-book/per-diem-rates" TargetMode="External"/><Relationship Id="rId1" Type="http://schemas.openxmlformats.org/officeDocument/2006/relationships/hyperlink" Target="https://internal.healthresearch.org/wp-content/uploads/2024/09/HRI-Travel-Meal-Reimbursement-Rates-9.6.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7DFA9-8476-4AB4-836A-61F60DCA3EB2}">
  <dimension ref="A1:Q55"/>
  <sheetViews>
    <sheetView tabSelected="1" topLeftCell="A4" zoomScale="70" zoomScaleNormal="70" workbookViewId="0">
      <selection activeCell="B9" sqref="B9"/>
    </sheetView>
  </sheetViews>
  <sheetFormatPr defaultRowHeight="14.5" x14ac:dyDescent="0.35"/>
  <cols>
    <col min="1" max="1" width="14.1796875" customWidth="1"/>
    <col min="2" max="2" width="68" customWidth="1"/>
    <col min="3" max="3" width="16" customWidth="1"/>
    <col min="4" max="4" width="20.453125" customWidth="1"/>
    <col min="5" max="5" width="16.81640625" customWidth="1"/>
    <col min="6" max="6" width="25" customWidth="1"/>
    <col min="7" max="7" width="26.26953125" customWidth="1"/>
    <col min="8" max="8" width="12.54296875" customWidth="1"/>
    <col min="9" max="9" width="14.453125" customWidth="1"/>
    <col min="10" max="10" width="22.81640625" customWidth="1"/>
    <col min="11" max="11" width="16.1796875" customWidth="1"/>
    <col min="12" max="12" width="21.7265625" customWidth="1"/>
    <col min="13" max="13" width="12.453125" customWidth="1"/>
    <col min="14" max="14" width="13.453125" customWidth="1"/>
    <col min="15" max="15" width="14.26953125" customWidth="1"/>
    <col min="16" max="16" width="12.81640625" customWidth="1"/>
    <col min="17" max="17" width="68.7265625" customWidth="1"/>
  </cols>
  <sheetData>
    <row r="1" spans="1:17" ht="15.5" x14ac:dyDescent="0.35">
      <c r="A1" s="199"/>
      <c r="B1" s="216"/>
      <c r="C1" s="217"/>
      <c r="D1" s="196"/>
      <c r="E1" s="195"/>
      <c r="F1" s="195"/>
      <c r="G1" s="195"/>
      <c r="H1" s="195"/>
      <c r="I1" s="195"/>
      <c r="J1" s="195"/>
      <c r="K1" s="197"/>
      <c r="L1" s="197"/>
      <c r="M1" s="194"/>
      <c r="N1" s="200"/>
      <c r="O1" s="200"/>
      <c r="P1" s="198"/>
      <c r="Q1" s="193"/>
    </row>
    <row r="2" spans="1:17" s="193" customFormat="1" ht="15.5" x14ac:dyDescent="0.35">
      <c r="A2" s="199" t="s">
        <v>0</v>
      </c>
      <c r="B2" s="191" t="s">
        <v>1</v>
      </c>
      <c r="C2" s="192"/>
      <c r="D2" s="196"/>
      <c r="E2" s="195"/>
      <c r="F2" s="195"/>
      <c r="G2" s="195"/>
      <c r="H2" s="195"/>
      <c r="I2" s="195"/>
      <c r="J2" s="195"/>
      <c r="K2" s="197"/>
      <c r="L2" s="197"/>
      <c r="M2" s="194"/>
      <c r="N2" s="200"/>
      <c r="O2" s="200"/>
      <c r="P2" s="198"/>
    </row>
    <row r="3" spans="1:17" ht="15.75" customHeight="1" x14ac:dyDescent="0.35">
      <c r="A3" s="199"/>
      <c r="B3" s="216"/>
      <c r="C3" s="217"/>
      <c r="D3" s="190"/>
      <c r="E3" s="190"/>
      <c r="F3" s="190"/>
      <c r="G3" s="190"/>
      <c r="H3" s="189"/>
      <c r="I3" s="195"/>
      <c r="J3" s="195"/>
      <c r="K3" s="197"/>
      <c r="L3" s="197"/>
      <c r="M3" s="194"/>
      <c r="N3" s="200"/>
      <c r="O3" s="200"/>
      <c r="P3" s="198"/>
      <c r="Q3" s="193"/>
    </row>
    <row r="4" spans="1:17" ht="85" customHeight="1" x14ac:dyDescent="0.35">
      <c r="A4" s="222" t="s">
        <v>2</v>
      </c>
      <c r="B4" s="223"/>
      <c r="C4" s="223"/>
      <c r="D4" s="223"/>
      <c r="E4" s="195"/>
      <c r="F4" s="195"/>
      <c r="G4" s="195"/>
      <c r="H4" s="195"/>
      <c r="I4" s="195"/>
      <c r="J4" s="195"/>
      <c r="K4" s="197"/>
      <c r="L4" s="197"/>
      <c r="M4" s="194"/>
      <c r="N4" s="200"/>
      <c r="O4" s="198"/>
      <c r="P4" s="193"/>
      <c r="Q4" s="193"/>
    </row>
    <row r="5" spans="1:17" ht="20.5" customHeight="1" x14ac:dyDescent="0.35">
      <c r="A5" s="221" t="s">
        <v>3</v>
      </c>
      <c r="B5" s="221"/>
      <c r="C5" s="221"/>
      <c r="D5" s="221"/>
      <c r="E5" s="220" t="s">
        <v>4</v>
      </c>
      <c r="F5" s="220"/>
      <c r="G5" s="220"/>
      <c r="H5" s="220"/>
      <c r="I5" s="220"/>
      <c r="J5" s="220"/>
      <c r="K5" s="220"/>
      <c r="L5" s="220"/>
      <c r="M5" s="220"/>
      <c r="N5" s="220"/>
      <c r="O5" s="204"/>
      <c r="P5" s="205"/>
      <c r="Q5" s="206"/>
    </row>
    <row r="6" spans="1:17" ht="98.5" customHeight="1" x14ac:dyDescent="0.35">
      <c r="A6" s="59" t="s">
        <v>5</v>
      </c>
      <c r="B6" s="59" t="s">
        <v>6</v>
      </c>
      <c r="C6" s="60" t="s">
        <v>7</v>
      </c>
      <c r="D6" s="60" t="s">
        <v>8</v>
      </c>
      <c r="E6" s="60" t="s">
        <v>9</v>
      </c>
      <c r="F6" s="201" t="s">
        <v>10</v>
      </c>
      <c r="G6" s="118" t="s">
        <v>11</v>
      </c>
      <c r="H6" s="117" t="s">
        <v>12</v>
      </c>
      <c r="I6" s="61" t="s">
        <v>13</v>
      </c>
      <c r="J6" s="62" t="s">
        <v>14</v>
      </c>
      <c r="K6" s="62" t="s">
        <v>15</v>
      </c>
      <c r="L6" s="105" t="s">
        <v>16</v>
      </c>
      <c r="M6" s="202" t="s">
        <v>17</v>
      </c>
      <c r="N6" s="63" t="s">
        <v>18</v>
      </c>
      <c r="O6" s="63" t="s">
        <v>19</v>
      </c>
      <c r="P6" s="62" t="s">
        <v>20</v>
      </c>
      <c r="Q6" s="61" t="s">
        <v>21</v>
      </c>
    </row>
    <row r="7" spans="1:17" x14ac:dyDescent="0.35">
      <c r="A7" s="208">
        <v>2</v>
      </c>
      <c r="B7" s="207" t="s">
        <v>52</v>
      </c>
      <c r="C7" s="209" t="s">
        <v>53</v>
      </c>
      <c r="D7" s="209" t="s">
        <v>54</v>
      </c>
      <c r="E7" s="210" t="s">
        <v>55</v>
      </c>
      <c r="F7" s="211" t="s">
        <v>56</v>
      </c>
      <c r="G7" s="211" t="s">
        <v>57</v>
      </c>
      <c r="H7" s="212">
        <v>109</v>
      </c>
      <c r="I7" s="213"/>
      <c r="J7" s="214"/>
      <c r="K7" s="213">
        <v>35</v>
      </c>
      <c r="L7" s="213">
        <v>20</v>
      </c>
      <c r="M7" s="213">
        <v>10</v>
      </c>
      <c r="N7" s="213">
        <v>160</v>
      </c>
      <c r="O7" s="213"/>
      <c r="P7" s="213">
        <f t="shared" ref="P7:P38" si="0">SUM(H7:O7)</f>
        <v>334</v>
      </c>
      <c r="Q7" s="215" t="s">
        <v>58</v>
      </c>
    </row>
    <row r="8" spans="1:17" ht="23.15" customHeight="1" x14ac:dyDescent="0.35">
      <c r="A8" s="68"/>
      <c r="B8" s="110"/>
      <c r="C8" s="64"/>
      <c r="D8" s="64"/>
      <c r="E8" s="69"/>
      <c r="F8" s="70"/>
      <c r="G8" s="70"/>
      <c r="H8" s="71"/>
      <c r="I8" s="67"/>
      <c r="J8" s="72"/>
      <c r="K8" s="67"/>
      <c r="L8" s="67"/>
      <c r="M8" s="67"/>
      <c r="N8" s="67"/>
      <c r="O8" s="67"/>
      <c r="P8" s="67">
        <f t="shared" si="0"/>
        <v>0</v>
      </c>
      <c r="Q8" s="159"/>
    </row>
    <row r="9" spans="1:17" x14ac:dyDescent="0.35">
      <c r="A9" s="68"/>
      <c r="B9" s="110"/>
      <c r="C9" s="73"/>
      <c r="D9" s="73"/>
      <c r="E9" s="73"/>
      <c r="F9" s="74"/>
      <c r="G9" s="74"/>
      <c r="H9" s="75"/>
      <c r="I9" s="72"/>
      <c r="J9" s="91"/>
      <c r="K9" s="91"/>
      <c r="L9" s="91"/>
      <c r="M9" s="91"/>
      <c r="N9" s="76"/>
      <c r="O9" s="153"/>
      <c r="P9" s="67">
        <f t="shared" si="0"/>
        <v>0</v>
      </c>
      <c r="Q9" s="159"/>
    </row>
    <row r="10" spans="1:17" x14ac:dyDescent="0.35">
      <c r="A10" s="68"/>
      <c r="B10" s="110"/>
      <c r="C10" s="73"/>
      <c r="D10" s="73"/>
      <c r="E10" s="73"/>
      <c r="F10" s="74"/>
      <c r="G10" s="74"/>
      <c r="H10" s="75"/>
      <c r="I10" s="72"/>
      <c r="J10" s="91"/>
      <c r="K10" s="91"/>
      <c r="L10" s="91"/>
      <c r="M10" s="91"/>
      <c r="N10" s="76"/>
      <c r="O10" s="153"/>
      <c r="P10" s="67">
        <f t="shared" si="0"/>
        <v>0</v>
      </c>
      <c r="Q10" s="159"/>
    </row>
    <row r="11" spans="1:17" x14ac:dyDescent="0.35">
      <c r="A11" s="68"/>
      <c r="B11" s="110"/>
      <c r="C11" s="73"/>
      <c r="D11" s="73"/>
      <c r="E11" s="73"/>
      <c r="F11" s="119"/>
      <c r="G11" s="77"/>
      <c r="H11" s="78"/>
      <c r="I11" s="67"/>
      <c r="J11" s="91"/>
      <c r="K11" s="91"/>
      <c r="L11" s="91"/>
      <c r="M11" s="91"/>
      <c r="N11" s="76"/>
      <c r="O11" s="153"/>
      <c r="P11" s="67">
        <f t="shared" si="0"/>
        <v>0</v>
      </c>
      <c r="Q11" s="159"/>
    </row>
    <row r="12" spans="1:17" x14ac:dyDescent="0.35">
      <c r="A12" s="68"/>
      <c r="B12" s="110"/>
      <c r="C12" s="64"/>
      <c r="D12" s="64"/>
      <c r="E12" s="69"/>
      <c r="F12" s="70"/>
      <c r="G12" s="70"/>
      <c r="H12" s="71"/>
      <c r="I12" s="67"/>
      <c r="J12" s="72"/>
      <c r="K12" s="92"/>
      <c r="L12" s="67"/>
      <c r="M12" s="67"/>
      <c r="N12" s="80"/>
      <c r="O12" s="154"/>
      <c r="P12" s="67">
        <f t="shared" si="0"/>
        <v>0</v>
      </c>
      <c r="Q12" s="69"/>
    </row>
    <row r="13" spans="1:17" x14ac:dyDescent="0.35">
      <c r="A13" s="68"/>
      <c r="B13" s="110"/>
      <c r="C13" s="64"/>
      <c r="D13" s="64"/>
      <c r="E13" s="69"/>
      <c r="F13" s="90"/>
      <c r="G13" s="81"/>
      <c r="H13" s="82"/>
      <c r="I13" s="72"/>
      <c r="J13" s="72"/>
      <c r="K13" s="67"/>
      <c r="L13" s="67"/>
      <c r="M13" s="67"/>
      <c r="N13" s="67"/>
      <c r="O13" s="67"/>
      <c r="P13" s="67">
        <f t="shared" si="0"/>
        <v>0</v>
      </c>
      <c r="Q13" s="159"/>
    </row>
    <row r="14" spans="1:17" x14ac:dyDescent="0.35">
      <c r="A14" s="68"/>
      <c r="B14" s="110"/>
      <c r="C14" s="73"/>
      <c r="D14" s="73"/>
      <c r="E14" s="73"/>
      <c r="F14" s="90"/>
      <c r="G14" s="81"/>
      <c r="H14" s="82"/>
      <c r="I14" s="72"/>
      <c r="J14" s="91"/>
      <c r="K14" s="92"/>
      <c r="L14" s="92"/>
      <c r="M14" s="92"/>
      <c r="N14" s="67"/>
      <c r="O14" s="67"/>
      <c r="P14" s="67">
        <f t="shared" si="0"/>
        <v>0</v>
      </c>
      <c r="Q14" s="64"/>
    </row>
    <row r="15" spans="1:17" x14ac:dyDescent="0.35">
      <c r="A15" s="68"/>
      <c r="B15" s="110"/>
      <c r="C15" s="79"/>
      <c r="D15" s="79"/>
      <c r="E15" s="79"/>
      <c r="F15" s="90"/>
      <c r="G15" s="81"/>
      <c r="H15" s="82"/>
      <c r="I15" s="72"/>
      <c r="J15" s="91"/>
      <c r="K15" s="67"/>
      <c r="L15" s="92"/>
      <c r="M15" s="92"/>
      <c r="N15" s="67"/>
      <c r="O15" s="67"/>
      <c r="P15" s="67">
        <f t="shared" si="0"/>
        <v>0</v>
      </c>
      <c r="Q15" s="64"/>
    </row>
    <row r="16" spans="1:17" x14ac:dyDescent="0.35">
      <c r="A16" s="68"/>
      <c r="B16" s="110"/>
      <c r="C16" s="64"/>
      <c r="D16" s="64"/>
      <c r="E16" s="64"/>
      <c r="F16" s="90"/>
      <c r="G16" s="81"/>
      <c r="H16" s="82"/>
      <c r="I16" s="72"/>
      <c r="J16" s="91"/>
      <c r="K16" s="67"/>
      <c r="L16" s="92"/>
      <c r="M16" s="92"/>
      <c r="N16" s="67"/>
      <c r="O16" s="67"/>
      <c r="P16" s="67">
        <f t="shared" si="0"/>
        <v>0</v>
      </c>
      <c r="Q16" s="64"/>
    </row>
    <row r="17" spans="1:17" x14ac:dyDescent="0.35">
      <c r="A17" s="68"/>
      <c r="B17" s="110"/>
      <c r="C17" s="64"/>
      <c r="D17" s="64"/>
      <c r="E17" s="64"/>
      <c r="F17" s="89"/>
      <c r="G17" s="65"/>
      <c r="H17" s="66"/>
      <c r="I17" s="67"/>
      <c r="J17" s="72"/>
      <c r="K17" s="67"/>
      <c r="L17" s="67"/>
      <c r="M17" s="67"/>
      <c r="N17" s="67"/>
      <c r="O17" s="67"/>
      <c r="P17" s="67">
        <f t="shared" si="0"/>
        <v>0</v>
      </c>
      <c r="Q17" s="159"/>
    </row>
    <row r="18" spans="1:17" x14ac:dyDescent="0.35">
      <c r="A18" s="68"/>
      <c r="B18" s="110"/>
      <c r="C18" s="158"/>
      <c r="D18" s="158"/>
      <c r="E18" s="64"/>
      <c r="F18" s="89"/>
      <c r="G18" s="65"/>
      <c r="H18" s="66"/>
      <c r="I18" s="67"/>
      <c r="J18" s="72"/>
      <c r="K18" s="67"/>
      <c r="L18" s="67"/>
      <c r="M18" s="67"/>
      <c r="N18" s="67"/>
      <c r="O18" s="67"/>
      <c r="P18" s="67">
        <f t="shared" si="0"/>
        <v>0</v>
      </c>
      <c r="Q18" s="181"/>
    </row>
    <row r="19" spans="1:17" x14ac:dyDescent="0.35">
      <c r="A19" s="68"/>
      <c r="B19" s="110"/>
      <c r="C19" s="158"/>
      <c r="D19" s="158"/>
      <c r="E19" s="64"/>
      <c r="F19" s="172"/>
      <c r="G19" s="173"/>
      <c r="H19" s="174"/>
      <c r="I19" s="67"/>
      <c r="J19" s="72"/>
      <c r="K19" s="67"/>
      <c r="L19" s="67"/>
      <c r="M19" s="67"/>
      <c r="N19" s="67"/>
      <c r="O19" s="67"/>
      <c r="P19" s="67">
        <f t="shared" si="0"/>
        <v>0</v>
      </c>
      <c r="Q19" s="182"/>
    </row>
    <row r="20" spans="1:17" x14ac:dyDescent="0.35">
      <c r="A20" s="68"/>
      <c r="B20" s="110"/>
      <c r="C20" s="158"/>
      <c r="D20" s="158"/>
      <c r="E20" s="175"/>
      <c r="F20" s="172"/>
      <c r="G20" s="173"/>
      <c r="H20" s="174"/>
      <c r="I20" s="67"/>
      <c r="J20" s="72"/>
      <c r="K20" s="67"/>
      <c r="L20" s="67"/>
      <c r="M20" s="67"/>
      <c r="N20" s="67"/>
      <c r="O20" s="67"/>
      <c r="P20" s="67">
        <f t="shared" si="0"/>
        <v>0</v>
      </c>
      <c r="Q20" s="181"/>
    </row>
    <row r="21" spans="1:17" x14ac:dyDescent="0.35">
      <c r="A21" s="68"/>
      <c r="B21" s="110"/>
      <c r="C21" s="158"/>
      <c r="D21" s="158"/>
      <c r="E21" s="64"/>
      <c r="F21" s="172"/>
      <c r="G21" s="173"/>
      <c r="H21" s="174"/>
      <c r="I21" s="67"/>
      <c r="J21" s="72"/>
      <c r="K21" s="67"/>
      <c r="L21" s="67"/>
      <c r="M21" s="67"/>
      <c r="N21" s="67"/>
      <c r="O21" s="67"/>
      <c r="P21" s="67">
        <f t="shared" si="0"/>
        <v>0</v>
      </c>
      <c r="Q21" s="181"/>
    </row>
    <row r="22" spans="1:17" x14ac:dyDescent="0.35">
      <c r="A22" s="170"/>
      <c r="B22" s="110"/>
      <c r="C22" s="64"/>
      <c r="D22" s="64"/>
      <c r="E22" s="69"/>
      <c r="F22" s="70"/>
      <c r="G22" s="70"/>
      <c r="H22" s="71"/>
      <c r="I22" s="67"/>
      <c r="J22" s="72"/>
      <c r="K22" s="67"/>
      <c r="L22" s="67"/>
      <c r="M22" s="67"/>
      <c r="N22" s="67"/>
      <c r="O22" s="67"/>
      <c r="P22" s="67">
        <f t="shared" si="0"/>
        <v>0</v>
      </c>
      <c r="Q22" s="159"/>
    </row>
    <row r="23" spans="1:17" x14ac:dyDescent="0.35">
      <c r="A23" s="170"/>
      <c r="B23" s="110"/>
      <c r="C23" s="73"/>
      <c r="D23" s="73"/>
      <c r="E23" s="73"/>
      <c r="F23" s="90"/>
      <c r="G23" s="81"/>
      <c r="H23" s="75"/>
      <c r="I23" s="72"/>
      <c r="J23" s="75"/>
      <c r="K23" s="67"/>
      <c r="L23" s="67"/>
      <c r="M23" s="83"/>
      <c r="N23" s="67"/>
      <c r="O23" s="67"/>
      <c r="P23" s="67">
        <f t="shared" si="0"/>
        <v>0</v>
      </c>
      <c r="Q23" s="159"/>
    </row>
    <row r="24" spans="1:17" x14ac:dyDescent="0.35">
      <c r="A24" s="170"/>
      <c r="B24" s="110"/>
      <c r="C24" s="73"/>
      <c r="D24" s="73"/>
      <c r="E24" s="73"/>
      <c r="F24" s="90"/>
      <c r="G24" s="81"/>
      <c r="H24" s="66"/>
      <c r="I24" s="72"/>
      <c r="J24" s="72"/>
      <c r="K24" s="67"/>
      <c r="L24" s="67"/>
      <c r="M24" s="67"/>
      <c r="N24" s="67"/>
      <c r="O24" s="67"/>
      <c r="P24" s="67">
        <f t="shared" si="0"/>
        <v>0</v>
      </c>
      <c r="Q24" s="159"/>
    </row>
    <row r="25" spans="1:17" x14ac:dyDescent="0.35">
      <c r="A25" s="170"/>
      <c r="B25" s="110"/>
      <c r="C25" s="73"/>
      <c r="D25" s="73"/>
      <c r="E25" s="73"/>
      <c r="F25" s="90"/>
      <c r="G25" s="81"/>
      <c r="H25" s="82"/>
      <c r="I25" s="72"/>
      <c r="J25" s="72"/>
      <c r="K25" s="67"/>
      <c r="L25" s="67"/>
      <c r="M25" s="67"/>
      <c r="N25" s="67"/>
      <c r="O25" s="67"/>
      <c r="P25" s="67">
        <f t="shared" si="0"/>
        <v>0</v>
      </c>
      <c r="Q25" s="159"/>
    </row>
    <row r="26" spans="1:17" x14ac:dyDescent="0.35">
      <c r="A26" s="170"/>
      <c r="B26" s="110"/>
      <c r="C26" s="64"/>
      <c r="D26" s="64"/>
      <c r="E26" s="84"/>
      <c r="F26" s="90"/>
      <c r="G26" s="81"/>
      <c r="H26" s="82"/>
      <c r="I26" s="72"/>
      <c r="J26" s="72"/>
      <c r="K26" s="67"/>
      <c r="L26" s="67"/>
      <c r="M26" s="67"/>
      <c r="N26" s="67"/>
      <c r="O26" s="67"/>
      <c r="P26" s="67">
        <f t="shared" si="0"/>
        <v>0</v>
      </c>
      <c r="Q26" s="64"/>
    </row>
    <row r="27" spans="1:17" x14ac:dyDescent="0.35">
      <c r="A27" s="170"/>
      <c r="B27" s="110"/>
      <c r="C27" s="64"/>
      <c r="D27" s="64"/>
      <c r="E27" s="64"/>
      <c r="F27" s="89"/>
      <c r="G27" s="65"/>
      <c r="H27" s="66"/>
      <c r="I27" s="67"/>
      <c r="J27" s="92"/>
      <c r="K27" s="67"/>
      <c r="L27" s="67"/>
      <c r="M27" s="67"/>
      <c r="N27" s="67"/>
      <c r="O27" s="67"/>
      <c r="P27" s="67">
        <f t="shared" si="0"/>
        <v>0</v>
      </c>
      <c r="Q27" s="64"/>
    </row>
    <row r="28" spans="1:17" x14ac:dyDescent="0.35">
      <c r="A28" s="170"/>
      <c r="B28" s="167"/>
      <c r="C28" s="64"/>
      <c r="D28" s="64"/>
      <c r="E28" s="64"/>
      <c r="F28" s="90"/>
      <c r="G28" s="81"/>
      <c r="H28" s="66"/>
      <c r="I28" s="67"/>
      <c r="J28" s="72"/>
      <c r="K28" s="67"/>
      <c r="L28" s="67"/>
      <c r="M28" s="67"/>
      <c r="N28" s="67"/>
      <c r="O28" s="67"/>
      <c r="P28" s="67">
        <f t="shared" si="0"/>
        <v>0</v>
      </c>
      <c r="Q28" s="69"/>
    </row>
    <row r="29" spans="1:17" x14ac:dyDescent="0.35">
      <c r="A29" s="170"/>
      <c r="B29" s="110"/>
      <c r="C29" s="64"/>
      <c r="D29" s="64"/>
      <c r="E29" s="84"/>
      <c r="F29" s="89"/>
      <c r="G29" s="65"/>
      <c r="H29" s="66"/>
      <c r="I29" s="67"/>
      <c r="J29" s="72"/>
      <c r="K29" s="67"/>
      <c r="L29" s="67"/>
      <c r="M29" s="67"/>
      <c r="N29" s="67"/>
      <c r="O29" s="67"/>
      <c r="P29" s="67">
        <f t="shared" si="0"/>
        <v>0</v>
      </c>
      <c r="Q29" s="159"/>
    </row>
    <row r="30" spans="1:17" x14ac:dyDescent="0.35">
      <c r="A30" s="171"/>
      <c r="B30" s="120"/>
      <c r="C30" s="158"/>
      <c r="D30" s="158"/>
      <c r="E30" s="84"/>
      <c r="F30" s="89"/>
      <c r="G30" s="168"/>
      <c r="H30" s="66"/>
      <c r="I30" s="67"/>
      <c r="J30" s="72"/>
      <c r="K30" s="67"/>
      <c r="L30" s="67"/>
      <c r="M30" s="67"/>
      <c r="N30" s="85"/>
      <c r="O30" s="85"/>
      <c r="P30" s="85">
        <f t="shared" si="0"/>
        <v>0</v>
      </c>
      <c r="Q30" s="151"/>
    </row>
    <row r="31" spans="1:17" x14ac:dyDescent="0.35">
      <c r="A31" s="171"/>
      <c r="B31" s="120"/>
      <c r="C31" s="64"/>
      <c r="D31" s="64"/>
      <c r="E31" s="84"/>
      <c r="F31" s="89"/>
      <c r="G31" s="65"/>
      <c r="H31" s="66"/>
      <c r="I31" s="67"/>
      <c r="J31" s="72"/>
      <c r="K31" s="67"/>
      <c r="L31" s="67"/>
      <c r="M31" s="67"/>
      <c r="N31" s="85"/>
      <c r="O31" s="85"/>
      <c r="P31" s="85">
        <f t="shared" si="0"/>
        <v>0</v>
      </c>
      <c r="Q31" s="159"/>
    </row>
    <row r="32" spans="1:17" x14ac:dyDescent="0.35">
      <c r="A32" s="171"/>
      <c r="B32" s="120"/>
      <c r="C32" s="64"/>
      <c r="D32" s="64"/>
      <c r="E32" s="84"/>
      <c r="F32" s="89"/>
      <c r="G32" s="65"/>
      <c r="H32" s="66"/>
      <c r="I32" s="67"/>
      <c r="J32" s="72"/>
      <c r="K32" s="67"/>
      <c r="L32" s="67"/>
      <c r="M32" s="67"/>
      <c r="N32" s="85"/>
      <c r="O32" s="85"/>
      <c r="P32" s="85">
        <f t="shared" si="0"/>
        <v>0</v>
      </c>
      <c r="Q32" s="159"/>
    </row>
    <row r="33" spans="1:17" x14ac:dyDescent="0.35">
      <c r="A33" s="171"/>
      <c r="B33" s="178"/>
      <c r="C33" s="158"/>
      <c r="D33" s="158"/>
      <c r="E33" s="175"/>
      <c r="F33" s="180"/>
      <c r="G33" s="168"/>
      <c r="H33" s="66"/>
      <c r="I33" s="67"/>
      <c r="J33" s="72"/>
      <c r="K33" s="67"/>
      <c r="L33" s="67"/>
      <c r="M33" s="67"/>
      <c r="N33" s="85"/>
      <c r="O33" s="85"/>
      <c r="P33" s="85">
        <f t="shared" si="0"/>
        <v>0</v>
      </c>
      <c r="Q33" s="159"/>
    </row>
    <row r="34" spans="1:17" x14ac:dyDescent="0.35">
      <c r="A34" s="171"/>
      <c r="B34" s="177"/>
      <c r="C34" s="158"/>
      <c r="D34" s="158"/>
      <c r="E34" s="158"/>
      <c r="F34" s="163"/>
      <c r="G34" s="179"/>
      <c r="H34" s="66"/>
      <c r="I34" s="67"/>
      <c r="J34" s="72"/>
      <c r="K34" s="67"/>
      <c r="L34" s="67"/>
      <c r="M34" s="67"/>
      <c r="N34" s="85"/>
      <c r="O34" s="85"/>
      <c r="P34" s="85">
        <f t="shared" si="0"/>
        <v>0</v>
      </c>
      <c r="Q34" s="159"/>
    </row>
    <row r="35" spans="1:17" x14ac:dyDescent="0.35">
      <c r="A35" s="171"/>
      <c r="B35" s="177"/>
      <c r="C35" s="158"/>
      <c r="D35" s="158"/>
      <c r="E35" s="158"/>
      <c r="F35" s="163"/>
      <c r="G35" s="179"/>
      <c r="H35" s="66"/>
      <c r="I35" s="67"/>
      <c r="J35" s="67"/>
      <c r="K35" s="67"/>
      <c r="L35" s="67"/>
      <c r="M35" s="67"/>
      <c r="N35" s="85"/>
      <c r="O35" s="85"/>
      <c r="P35" s="85">
        <f t="shared" si="0"/>
        <v>0</v>
      </c>
      <c r="Q35" s="64"/>
    </row>
    <row r="36" spans="1:17" x14ac:dyDescent="0.35">
      <c r="A36" s="171"/>
      <c r="B36" s="177"/>
      <c r="C36" s="158"/>
      <c r="D36" s="158"/>
      <c r="E36" s="158"/>
      <c r="F36" s="180"/>
      <c r="G36" s="168"/>
      <c r="H36" s="66"/>
      <c r="I36" s="67"/>
      <c r="J36" s="72"/>
      <c r="K36" s="67"/>
      <c r="L36" s="67"/>
      <c r="M36" s="67"/>
      <c r="N36" s="85"/>
      <c r="O36" s="85"/>
      <c r="P36" s="85">
        <f t="shared" si="0"/>
        <v>0</v>
      </c>
      <c r="Q36" s="64"/>
    </row>
    <row r="37" spans="1:17" x14ac:dyDescent="0.35">
      <c r="A37" s="171"/>
      <c r="B37" s="177"/>
      <c r="C37" s="158"/>
      <c r="D37" s="158"/>
      <c r="E37" s="158"/>
      <c r="F37" s="163"/>
      <c r="G37" s="179"/>
      <c r="H37" s="66"/>
      <c r="I37" s="67"/>
      <c r="J37" s="72"/>
      <c r="K37" s="67"/>
      <c r="L37" s="67"/>
      <c r="M37" s="67"/>
      <c r="N37" s="85"/>
      <c r="O37" s="85"/>
      <c r="P37" s="85">
        <f t="shared" si="0"/>
        <v>0</v>
      </c>
      <c r="Q37" s="64"/>
    </row>
    <row r="38" spans="1:17" x14ac:dyDescent="0.35">
      <c r="A38" s="171"/>
      <c r="B38" s="110"/>
      <c r="C38" s="122"/>
      <c r="D38" s="64"/>
      <c r="E38" s="64"/>
      <c r="F38" s="90"/>
      <c r="G38" s="81"/>
      <c r="H38" s="66"/>
      <c r="I38" s="67"/>
      <c r="J38" s="72"/>
      <c r="K38" s="67"/>
      <c r="L38" s="67"/>
      <c r="M38" s="67"/>
      <c r="N38" s="85"/>
      <c r="O38" s="85"/>
      <c r="P38" s="85">
        <f t="shared" si="0"/>
        <v>0</v>
      </c>
      <c r="Q38" s="159"/>
    </row>
    <row r="39" spans="1:17" x14ac:dyDescent="0.35">
      <c r="A39" s="171"/>
      <c r="B39" s="110"/>
      <c r="C39" s="64"/>
      <c r="D39" s="64"/>
      <c r="E39" s="84"/>
      <c r="F39" s="90"/>
      <c r="G39" s="81"/>
      <c r="H39" s="66"/>
      <c r="I39" s="67"/>
      <c r="J39" s="72"/>
      <c r="K39" s="67"/>
      <c r="L39" s="67"/>
      <c r="M39" s="67"/>
      <c r="N39" s="85"/>
      <c r="O39" s="85"/>
      <c r="P39" s="85">
        <f t="shared" ref="P39:P53" si="1">SUM(H39:O39)</f>
        <v>0</v>
      </c>
      <c r="Q39" s="64"/>
    </row>
    <row r="40" spans="1:17" x14ac:dyDescent="0.35">
      <c r="A40" s="171"/>
      <c r="B40" s="110"/>
      <c r="C40" s="64"/>
      <c r="D40" s="64"/>
      <c r="E40" s="121"/>
      <c r="F40" s="90"/>
      <c r="G40" s="81"/>
      <c r="H40" s="66"/>
      <c r="I40" s="67"/>
      <c r="J40" s="72"/>
      <c r="K40" s="67"/>
      <c r="L40" s="67"/>
      <c r="M40" s="67"/>
      <c r="N40" s="85"/>
      <c r="O40" s="85"/>
      <c r="P40" s="85">
        <f t="shared" si="1"/>
        <v>0</v>
      </c>
      <c r="Q40" s="159"/>
    </row>
    <row r="41" spans="1:17" x14ac:dyDescent="0.35">
      <c r="A41" s="171"/>
      <c r="B41" s="110"/>
      <c r="C41" s="64"/>
      <c r="D41" s="64"/>
      <c r="E41" s="84"/>
      <c r="F41" s="90"/>
      <c r="G41" s="81"/>
      <c r="H41" s="66"/>
      <c r="I41" s="67"/>
      <c r="J41" s="72"/>
      <c r="K41" s="67"/>
      <c r="L41" s="67"/>
      <c r="M41" s="67"/>
      <c r="N41" s="85"/>
      <c r="O41" s="85"/>
      <c r="P41" s="85">
        <f t="shared" si="1"/>
        <v>0</v>
      </c>
      <c r="Q41" s="159"/>
    </row>
    <row r="42" spans="1:17" x14ac:dyDescent="0.35">
      <c r="A42" s="171"/>
      <c r="B42" s="110"/>
      <c r="C42" s="64"/>
      <c r="D42" s="64"/>
      <c r="E42" s="84"/>
      <c r="F42" s="89"/>
      <c r="G42" s="65"/>
      <c r="H42" s="66"/>
      <c r="I42" s="67"/>
      <c r="J42" s="72"/>
      <c r="K42" s="67"/>
      <c r="L42" s="67"/>
      <c r="M42" s="67"/>
      <c r="N42" s="85"/>
      <c r="O42" s="85"/>
      <c r="P42" s="85">
        <f t="shared" si="1"/>
        <v>0</v>
      </c>
      <c r="Q42" s="159"/>
    </row>
    <row r="43" spans="1:17" x14ac:dyDescent="0.35">
      <c r="A43" s="123"/>
      <c r="B43" s="124"/>
      <c r="C43" s="125"/>
      <c r="D43" s="125"/>
      <c r="E43" s="125"/>
      <c r="F43" s="126"/>
      <c r="G43" s="126"/>
      <c r="H43" s="138"/>
      <c r="I43" s="128"/>
      <c r="J43" s="129"/>
      <c r="K43" s="130"/>
      <c r="L43" s="130"/>
      <c r="M43" s="130"/>
      <c r="N43" s="130"/>
      <c r="O43" s="130"/>
      <c r="P43" s="128">
        <f t="shared" si="1"/>
        <v>0</v>
      </c>
      <c r="Q43" s="131"/>
    </row>
    <row r="44" spans="1:17" x14ac:dyDescent="0.35">
      <c r="A44" s="123"/>
      <c r="B44" s="124"/>
      <c r="C44" s="125"/>
      <c r="D44" s="125"/>
      <c r="E44" s="125"/>
      <c r="F44" s="132"/>
      <c r="G44" s="132"/>
      <c r="H44" s="133"/>
      <c r="I44" s="134"/>
      <c r="J44" s="135"/>
      <c r="K44" s="130"/>
      <c r="L44" s="130"/>
      <c r="M44" s="130"/>
      <c r="N44" s="130"/>
      <c r="O44" s="130"/>
      <c r="P44" s="128">
        <f t="shared" si="1"/>
        <v>0</v>
      </c>
      <c r="Q44" s="136"/>
    </row>
    <row r="45" spans="1:17" x14ac:dyDescent="0.35">
      <c r="A45" s="123"/>
      <c r="B45" s="124"/>
      <c r="C45" s="156"/>
      <c r="D45" s="156"/>
      <c r="E45" s="125"/>
      <c r="F45" s="132"/>
      <c r="G45" s="132"/>
      <c r="H45" s="133"/>
      <c r="I45" s="134"/>
      <c r="J45" s="135"/>
      <c r="K45" s="130"/>
      <c r="L45" s="130"/>
      <c r="M45" s="130"/>
      <c r="N45" s="157"/>
      <c r="O45" s="157"/>
      <c r="P45" s="128">
        <f t="shared" si="1"/>
        <v>0</v>
      </c>
      <c r="Q45" s="137"/>
    </row>
    <row r="46" spans="1:17" x14ac:dyDescent="0.35">
      <c r="A46" s="123"/>
      <c r="B46" s="124"/>
      <c r="C46" s="156"/>
      <c r="D46" s="156"/>
      <c r="E46" s="125"/>
      <c r="F46" s="132"/>
      <c r="G46" s="132"/>
      <c r="H46" s="133"/>
      <c r="I46" s="134"/>
      <c r="J46" s="135"/>
      <c r="K46" s="135"/>
      <c r="L46" s="135"/>
      <c r="M46" s="135"/>
      <c r="N46" s="135"/>
      <c r="O46" s="130"/>
      <c r="P46" s="128">
        <f t="shared" si="1"/>
        <v>0</v>
      </c>
      <c r="Q46" s="131"/>
    </row>
    <row r="47" spans="1:17" x14ac:dyDescent="0.35">
      <c r="A47" s="123"/>
      <c r="B47" s="124"/>
      <c r="C47" s="155"/>
      <c r="D47" s="155"/>
      <c r="E47" s="155"/>
      <c r="F47" s="183"/>
      <c r="G47" s="184"/>
      <c r="H47" s="185"/>
      <c r="I47" s="186"/>
      <c r="J47" s="187"/>
      <c r="K47" s="135"/>
      <c r="L47" s="135"/>
      <c r="M47" s="135"/>
      <c r="N47" s="135"/>
      <c r="O47" s="130"/>
      <c r="P47" s="128">
        <f t="shared" si="1"/>
        <v>0</v>
      </c>
      <c r="Q47" s="69"/>
    </row>
    <row r="48" spans="1:17" x14ac:dyDescent="0.35">
      <c r="A48" s="123"/>
      <c r="B48" s="124"/>
      <c r="C48" s="142"/>
      <c r="D48" s="142"/>
      <c r="E48" s="142"/>
      <c r="F48" s="126"/>
      <c r="G48" s="126"/>
      <c r="H48" s="127"/>
      <c r="I48" s="128"/>
      <c r="J48" s="143"/>
      <c r="K48" s="143"/>
      <c r="L48" s="143"/>
      <c r="M48" s="143"/>
      <c r="N48" s="143"/>
      <c r="O48" s="129"/>
      <c r="P48" s="128">
        <f t="shared" si="1"/>
        <v>0</v>
      </c>
      <c r="Q48" s="69"/>
    </row>
    <row r="49" spans="1:17" x14ac:dyDescent="0.35">
      <c r="A49" s="123"/>
      <c r="B49" s="124"/>
      <c r="C49" s="144"/>
      <c r="D49" s="144"/>
      <c r="E49" s="144"/>
      <c r="F49" s="145"/>
      <c r="G49" s="146"/>
      <c r="H49" s="147"/>
      <c r="I49" s="128"/>
      <c r="J49" s="148"/>
      <c r="K49" s="149"/>
      <c r="L49" s="149"/>
      <c r="M49" s="149"/>
      <c r="N49" s="149"/>
      <c r="O49" s="149"/>
      <c r="P49" s="128">
        <f t="shared" si="1"/>
        <v>0</v>
      </c>
      <c r="Q49" s="160"/>
    </row>
    <row r="50" spans="1:17" x14ac:dyDescent="0.35">
      <c r="A50" s="123"/>
      <c r="B50" s="124"/>
      <c r="C50" s="155"/>
      <c r="D50" s="155"/>
      <c r="E50" s="150"/>
      <c r="F50" s="132"/>
      <c r="G50" s="132"/>
      <c r="H50" s="133"/>
      <c r="I50" s="134"/>
      <c r="J50" s="133"/>
      <c r="K50" s="128"/>
      <c r="L50" s="128"/>
      <c r="M50" s="128"/>
      <c r="N50" s="128"/>
      <c r="O50" s="128"/>
      <c r="P50" s="128">
        <f t="shared" si="1"/>
        <v>0</v>
      </c>
      <c r="Q50" s="151"/>
    </row>
    <row r="51" spans="1:17" x14ac:dyDescent="0.35">
      <c r="A51" s="123"/>
      <c r="B51" s="124"/>
      <c r="C51" s="131"/>
      <c r="D51" s="131"/>
      <c r="E51" s="131"/>
      <c r="F51" s="139"/>
      <c r="G51" s="140"/>
      <c r="H51" s="141"/>
      <c r="I51" s="134"/>
      <c r="J51" s="148"/>
      <c r="K51" s="148"/>
      <c r="L51" s="148"/>
      <c r="M51" s="148"/>
      <c r="N51" s="148"/>
      <c r="O51" s="149"/>
      <c r="P51" s="128">
        <f t="shared" si="1"/>
        <v>0</v>
      </c>
      <c r="Q51" s="161"/>
    </row>
    <row r="52" spans="1:17" x14ac:dyDescent="0.35">
      <c r="A52" s="123"/>
      <c r="B52" s="124"/>
      <c r="C52" s="131"/>
      <c r="D52" s="131"/>
      <c r="E52" s="131"/>
      <c r="F52" s="139"/>
      <c r="G52" s="140"/>
      <c r="H52" s="141"/>
      <c r="I52" s="134"/>
      <c r="J52" s="149"/>
      <c r="K52" s="149"/>
      <c r="L52" s="149"/>
      <c r="M52" s="149"/>
      <c r="N52" s="149"/>
      <c r="O52" s="149"/>
      <c r="P52" s="128">
        <f t="shared" si="1"/>
        <v>0</v>
      </c>
      <c r="Q52" s="160"/>
    </row>
    <row r="53" spans="1:17" x14ac:dyDescent="0.35">
      <c r="A53" s="123"/>
      <c r="B53" s="176"/>
      <c r="C53" s="155"/>
      <c r="D53" s="155"/>
      <c r="E53" s="155"/>
      <c r="F53" s="152"/>
      <c r="G53" s="140"/>
      <c r="H53" s="141"/>
      <c r="I53" s="134"/>
      <c r="J53" s="188"/>
      <c r="K53" s="149"/>
      <c r="L53" s="149"/>
      <c r="M53" s="149"/>
      <c r="N53" s="149"/>
      <c r="O53" s="149"/>
      <c r="P53" s="128">
        <f t="shared" si="1"/>
        <v>0</v>
      </c>
      <c r="Q53" s="162"/>
    </row>
    <row r="54" spans="1:17" x14ac:dyDescent="0.35">
      <c r="A54" s="106"/>
      <c r="B54" s="158"/>
      <c r="C54" s="158"/>
      <c r="D54" s="158"/>
      <c r="E54" s="169"/>
      <c r="F54" s="74"/>
      <c r="G54" s="74"/>
      <c r="H54" s="164"/>
      <c r="I54" s="165"/>
      <c r="J54" s="166"/>
      <c r="K54" s="165"/>
      <c r="L54" s="166"/>
      <c r="M54" s="166"/>
      <c r="N54" s="166"/>
      <c r="O54" s="72"/>
      <c r="P54" s="72">
        <f t="shared" ref="P54" si="2">SUM(H54:O54)</f>
        <v>0</v>
      </c>
      <c r="Q54" s="64"/>
    </row>
    <row r="55" spans="1:17" x14ac:dyDescent="0.35">
      <c r="A55" s="218"/>
      <c r="B55" s="219"/>
      <c r="C55" s="219"/>
      <c r="D55" s="219"/>
      <c r="E55" s="219"/>
      <c r="F55" s="203"/>
      <c r="G55" s="203"/>
      <c r="H55" s="203"/>
      <c r="I55" s="203"/>
      <c r="J55" s="203"/>
      <c r="K55" s="86"/>
      <c r="L55" s="86"/>
      <c r="M55" s="87"/>
      <c r="N55" s="116" t="s">
        <v>22</v>
      </c>
      <c r="O55" s="116"/>
      <c r="P55" s="88">
        <f>SUM(P7:P54)</f>
        <v>334</v>
      </c>
      <c r="Q55" s="49"/>
    </row>
  </sheetData>
  <mergeCells count="6">
    <mergeCell ref="B1:C1"/>
    <mergeCell ref="B3:C3"/>
    <mergeCell ref="A55:E55"/>
    <mergeCell ref="E5:N5"/>
    <mergeCell ref="A5:D5"/>
    <mergeCell ref="A4:D4"/>
  </mergeCells>
  <phoneticPr fontId="41" type="noConversion"/>
  <dataValidations count="6">
    <dataValidation type="list" allowBlank="1" showInputMessage="1" showErrorMessage="1" sqref="G7:G42" xr:uid="{65515010-6CF5-4497-9BF5-345768F2E0E4}">
      <formula1>"Personal car, Rental car, Train, Carpooling"</formula1>
    </dataValidation>
    <dataValidation type="list" allowBlank="1" showInputMessage="1" showErrorMessage="1" sqref="F55" xr:uid="{BB633218-65C2-4D66-9137-8C7F3E9C6441}">
      <formula1>"6/9/24, 6/9/24 &amp; 6/10/24, 6/10/24"</formula1>
    </dataValidation>
    <dataValidation type="list" allowBlank="1" showInputMessage="1" showErrorMessage="1" sqref="A7:A42" xr:uid="{73041167-339A-4E27-8699-A0DE38505398}">
      <formula1>"1,2,3,4,5,6,7,8"</formula1>
    </dataValidation>
    <dataValidation type="list" allowBlank="1" showErrorMessage="1" sqref="A43:A53" xr:uid="{C7413189-63D1-49AB-999C-BB613888853E}">
      <formula1>"1,2,3,4,5,6,7,8"</formula1>
    </dataValidation>
    <dataValidation type="list" allowBlank="1" showErrorMessage="1" sqref="G43:G53" xr:uid="{FE454455-C0CE-4237-B5C5-78D8180C82D2}">
      <formula1>"Personal car,Rental car,Train,Carpooling"</formula1>
    </dataValidation>
    <dataValidation type="list" allowBlank="1" showInputMessage="1" showErrorMessage="1" sqref="F7:F54" xr:uid="{89FFE5AF-CC10-488B-9890-B95F0DF12E56}">
      <formula1>"4/30/2025 &amp; 5/1/2025, 5/1/2025 only, None"</formula1>
    </dataValidation>
  </dataValidations>
  <pageMargins left="0.7" right="0.7" top="0.75" bottom="0.75" header="0.3" footer="0.3"/>
  <pageSetup orientation="portrait" horizontalDpi="90" verticalDpi="9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9CB65-C3AB-4827-AF33-615FB208FB2D}">
  <sheetPr>
    <pageSetUpPr fitToPage="1"/>
  </sheetPr>
  <dimension ref="B1:O42"/>
  <sheetViews>
    <sheetView topLeftCell="A20" zoomScaleNormal="100" workbookViewId="0">
      <selection activeCell="C27" sqref="C27"/>
    </sheetView>
  </sheetViews>
  <sheetFormatPr defaultColWidth="8.81640625" defaultRowHeight="15" customHeight="1" x14ac:dyDescent="0.35"/>
  <cols>
    <col min="1" max="1" width="6" customWidth="1"/>
    <col min="2" max="2" width="53.7265625" customWidth="1"/>
    <col min="3" max="3" width="20.81640625" customWidth="1"/>
    <col min="4" max="4" width="23.453125" customWidth="1"/>
    <col min="5" max="5" width="21.54296875" customWidth="1"/>
    <col min="6" max="6" width="20.54296875" customWidth="1"/>
    <col min="7" max="7" width="33.81640625" style="42" customWidth="1"/>
    <col min="8" max="8" width="17.54296875" customWidth="1"/>
  </cols>
  <sheetData>
    <row r="1" spans="2:15" ht="21" x14ac:dyDescent="0.5">
      <c r="B1" s="2" t="s">
        <v>23</v>
      </c>
      <c r="C1" s="3"/>
      <c r="D1" s="3"/>
      <c r="E1" s="3"/>
      <c r="F1" s="3"/>
      <c r="H1" s="193"/>
      <c r="I1" s="193"/>
      <c r="J1" s="193"/>
      <c r="K1" s="193"/>
      <c r="L1" s="193"/>
      <c r="M1" s="193"/>
      <c r="N1" s="193"/>
      <c r="O1" s="193"/>
    </row>
    <row r="2" spans="2:15" ht="21" x14ac:dyDescent="0.5">
      <c r="B2" s="2"/>
      <c r="C2" s="3"/>
      <c r="D2" s="3"/>
      <c r="E2" s="3"/>
      <c r="F2" s="3"/>
      <c r="H2" s="193"/>
      <c r="I2" s="193"/>
      <c r="J2" s="193"/>
      <c r="K2" s="193"/>
      <c r="L2" s="193"/>
      <c r="M2" s="193"/>
      <c r="N2" s="193"/>
      <c r="O2" s="193"/>
    </row>
    <row r="3" spans="2:15" ht="21" x14ac:dyDescent="0.5">
      <c r="B3" s="48" t="s">
        <v>24</v>
      </c>
      <c r="C3" s="3"/>
      <c r="D3" s="3"/>
      <c r="E3" s="3"/>
      <c r="F3" s="3"/>
      <c r="H3" s="193"/>
      <c r="I3" s="193"/>
      <c r="J3" s="193"/>
      <c r="K3" s="193"/>
      <c r="L3" s="193"/>
      <c r="M3" s="193"/>
      <c r="N3" s="193"/>
      <c r="O3" s="193"/>
    </row>
    <row r="4" spans="2:15" ht="21" customHeight="1" x14ac:dyDescent="0.5">
      <c r="B4" s="48" t="s">
        <v>25</v>
      </c>
      <c r="C4" s="10"/>
      <c r="D4" s="8"/>
      <c r="E4" s="8"/>
      <c r="F4" s="8"/>
      <c r="H4" s="193"/>
      <c r="I4" s="193"/>
      <c r="J4" s="1"/>
      <c r="K4" s="1"/>
      <c r="L4" s="1"/>
      <c r="M4" s="1"/>
      <c r="N4" s="1"/>
      <c r="O4" s="1"/>
    </row>
    <row r="5" spans="2:15" ht="21" customHeight="1" x14ac:dyDescent="0.5">
      <c r="B5" s="9"/>
      <c r="C5" s="10"/>
      <c r="D5" s="8"/>
      <c r="E5" s="8"/>
      <c r="F5" s="8"/>
      <c r="H5" s="193"/>
      <c r="I5" s="193"/>
      <c r="J5" s="1"/>
      <c r="K5" s="1"/>
      <c r="L5" s="1"/>
      <c r="M5" s="1"/>
      <c r="N5" s="1"/>
      <c r="O5" s="1"/>
    </row>
    <row r="6" spans="2:15" ht="21" customHeight="1" x14ac:dyDescent="0.5">
      <c r="B6" s="20" t="s">
        <v>26</v>
      </c>
      <c r="C6" s="10"/>
      <c r="D6" s="8"/>
      <c r="E6" s="8"/>
      <c r="F6" s="8"/>
      <c r="H6" s="193"/>
      <c r="I6" s="193"/>
      <c r="J6" s="1"/>
      <c r="K6" s="1"/>
      <c r="L6" s="1"/>
      <c r="M6" s="1"/>
      <c r="N6" s="1"/>
      <c r="O6" s="1"/>
    </row>
    <row r="7" spans="2:15" ht="21" customHeight="1" x14ac:dyDescent="0.5">
      <c r="B7" s="103" t="s">
        <v>27</v>
      </c>
      <c r="C7" s="45" t="s">
        <v>28</v>
      </c>
      <c r="D7" s="46" t="s">
        <v>29</v>
      </c>
      <c r="E7" s="8"/>
      <c r="F7" s="8"/>
      <c r="H7" s="193"/>
      <c r="I7" s="193"/>
      <c r="J7" s="1"/>
      <c r="K7" s="1"/>
      <c r="L7" s="1"/>
      <c r="M7" s="1"/>
      <c r="N7" s="1"/>
      <c r="O7" s="1"/>
    </row>
    <row r="8" spans="2:15" ht="21" customHeight="1" x14ac:dyDescent="0.5">
      <c r="B8" s="104" t="s">
        <v>30</v>
      </c>
      <c r="C8" s="102">
        <v>16</v>
      </c>
      <c r="D8" s="44">
        <v>64</v>
      </c>
      <c r="E8" s="51"/>
      <c r="F8" s="8"/>
      <c r="H8" s="193"/>
      <c r="I8" s="193"/>
      <c r="J8" s="1"/>
      <c r="K8" s="1"/>
      <c r="L8" s="1"/>
      <c r="M8" s="1"/>
      <c r="N8" s="1"/>
      <c r="O8" s="1"/>
    </row>
    <row r="9" spans="2:15" ht="21" customHeight="1" x14ac:dyDescent="0.5">
      <c r="B9" s="114"/>
      <c r="C9" s="47"/>
      <c r="D9" s="47"/>
      <c r="E9" s="8"/>
      <c r="F9" s="8"/>
      <c r="H9" s="193"/>
      <c r="I9" s="193"/>
      <c r="J9" s="1"/>
      <c r="K9" s="1"/>
      <c r="L9" s="1"/>
      <c r="M9" s="1"/>
      <c r="N9" s="1"/>
      <c r="O9" s="1"/>
    </row>
    <row r="10" spans="2:15" ht="21" customHeight="1" x14ac:dyDescent="0.5">
      <c r="B10" s="20" t="s">
        <v>31</v>
      </c>
      <c r="C10" s="10"/>
      <c r="D10" s="8"/>
      <c r="E10" s="8"/>
      <c r="F10" s="8"/>
      <c r="H10" s="193"/>
      <c r="I10" s="193"/>
      <c r="J10" s="1"/>
      <c r="K10" s="1"/>
      <c r="L10" s="1"/>
      <c r="M10" s="1"/>
      <c r="N10" s="1"/>
      <c r="O10" s="1"/>
    </row>
    <row r="11" spans="2:15" ht="21" customHeight="1" x14ac:dyDescent="0.5">
      <c r="B11" s="115" t="s">
        <v>32</v>
      </c>
      <c r="C11" s="39" t="s">
        <v>33</v>
      </c>
      <c r="D11" s="40" t="s">
        <v>34</v>
      </c>
      <c r="E11" s="193"/>
      <c r="F11" s="8"/>
      <c r="H11" s="193"/>
      <c r="I11" s="193"/>
      <c r="J11" s="1"/>
      <c r="K11" s="1"/>
      <c r="L11" s="1"/>
      <c r="M11" s="1"/>
      <c r="N11" s="1"/>
      <c r="O11" s="1"/>
    </row>
    <row r="12" spans="2:15" ht="21" customHeight="1" x14ac:dyDescent="0.5">
      <c r="B12" s="38" t="s">
        <v>35</v>
      </c>
      <c r="C12" s="111"/>
      <c r="D12" s="111"/>
      <c r="E12" s="8"/>
      <c r="F12" s="8"/>
      <c r="H12" s="193"/>
      <c r="I12" s="193"/>
      <c r="J12" s="1"/>
      <c r="K12" s="1"/>
      <c r="L12" s="1"/>
      <c r="M12" s="1"/>
      <c r="N12" s="1"/>
      <c r="O12" s="1"/>
    </row>
    <row r="13" spans="2:15" ht="21" customHeight="1" x14ac:dyDescent="0.5">
      <c r="B13" s="38" t="s">
        <v>36</v>
      </c>
      <c r="C13" s="111"/>
      <c r="D13" s="111"/>
      <c r="E13" s="8"/>
      <c r="F13" s="8"/>
      <c r="H13" s="193"/>
      <c r="I13" s="193"/>
      <c r="J13" s="1"/>
      <c r="K13" s="1"/>
      <c r="L13" s="1"/>
      <c r="M13" s="1"/>
      <c r="N13" s="1"/>
      <c r="O13" s="1"/>
    </row>
    <row r="14" spans="2:15" ht="21" customHeight="1" x14ac:dyDescent="0.5">
      <c r="B14" s="9"/>
      <c r="C14" s="10"/>
      <c r="D14" s="8"/>
      <c r="E14" s="8"/>
      <c r="F14" s="8"/>
      <c r="H14" s="193"/>
      <c r="I14" s="193"/>
      <c r="J14" s="1"/>
      <c r="K14" s="1"/>
      <c r="L14" s="1"/>
      <c r="M14" s="1"/>
      <c r="N14" s="1"/>
      <c r="O14" s="1"/>
    </row>
    <row r="15" spans="2:15" ht="21" customHeight="1" thickBot="1" x14ac:dyDescent="0.55000000000000004">
      <c r="B15" s="21" t="s">
        <v>37</v>
      </c>
      <c r="C15" s="21"/>
      <c r="D15" s="8"/>
      <c r="E15" s="8"/>
      <c r="F15" s="8"/>
      <c r="H15" s="193"/>
      <c r="I15" s="193"/>
      <c r="J15" s="1"/>
      <c r="K15" s="1"/>
      <c r="L15" s="1"/>
      <c r="M15" s="1"/>
      <c r="N15" s="1"/>
      <c r="O15" s="1"/>
    </row>
    <row r="16" spans="2:15" ht="30" hidden="1" customHeight="1" thickBot="1" x14ac:dyDescent="0.4">
      <c r="B16" s="35" t="s">
        <v>38</v>
      </c>
      <c r="C16" s="36" t="s">
        <v>39</v>
      </c>
      <c r="D16" s="37" t="s">
        <v>28</v>
      </c>
      <c r="E16" s="37" t="s">
        <v>40</v>
      </c>
      <c r="F16" s="37" t="s">
        <v>20</v>
      </c>
      <c r="H16" s="193"/>
      <c r="I16" s="193"/>
      <c r="J16" s="193"/>
      <c r="K16" s="193"/>
      <c r="L16" s="193"/>
      <c r="M16" s="193"/>
      <c r="N16" s="193"/>
      <c r="O16" s="193"/>
    </row>
    <row r="17" spans="2:7" ht="27.75" hidden="1" customHeight="1" x14ac:dyDescent="0.35">
      <c r="B17" s="16" t="s">
        <v>41</v>
      </c>
      <c r="C17" s="17" t="s">
        <v>42</v>
      </c>
      <c r="D17" s="18">
        <f>IF((C17="NO"), 0, 5)</f>
        <v>0</v>
      </c>
      <c r="E17" s="19"/>
      <c r="F17" s="30">
        <f>D17</f>
        <v>0</v>
      </c>
    </row>
    <row r="18" spans="2:7" ht="27" hidden="1" customHeight="1" thickBot="1" x14ac:dyDescent="0.4">
      <c r="B18" s="13" t="s">
        <v>43</v>
      </c>
      <c r="C18" s="11" t="s">
        <v>42</v>
      </c>
      <c r="D18" s="14"/>
      <c r="E18" s="12">
        <f>IF((C18="NO"), 0, 12)</f>
        <v>0</v>
      </c>
      <c r="F18" s="15">
        <f>E18+D17</f>
        <v>0</v>
      </c>
      <c r="G18" s="41"/>
    </row>
    <row r="19" spans="2:7" ht="33" hidden="1" customHeight="1" x14ac:dyDescent="0.35">
      <c r="B19" s="6"/>
      <c r="C19" s="7"/>
      <c r="D19" s="7"/>
      <c r="E19" s="7"/>
      <c r="F19" s="7"/>
    </row>
    <row r="20" spans="2:7" ht="40.5" customHeight="1" thickBot="1" x14ac:dyDescent="0.4">
      <c r="B20" s="31" t="s">
        <v>44</v>
      </c>
      <c r="C20" s="32" t="s">
        <v>39</v>
      </c>
      <c r="D20" s="33" t="s">
        <v>28</v>
      </c>
      <c r="E20" s="33" t="s">
        <v>40</v>
      </c>
      <c r="F20" s="34" t="s">
        <v>20</v>
      </c>
    </row>
    <row r="21" spans="2:7" ht="18.649999999999999" customHeight="1" x14ac:dyDescent="0.35">
      <c r="B21" s="112"/>
      <c r="C21" s="193"/>
      <c r="D21" s="193"/>
      <c r="E21" s="193"/>
      <c r="F21" s="25"/>
    </row>
    <row r="22" spans="2:7" ht="22.5" customHeight="1" thickBot="1" x14ac:dyDescent="0.4">
      <c r="B22" s="113" t="s">
        <v>45</v>
      </c>
      <c r="C22" s="107">
        <v>80</v>
      </c>
      <c r="D22" s="23">
        <f>(IF(C22=86,17,IF(C22=80,16,IF(C22=92,18,IF(C22=74,15,IF(C22=68,14,IF(C22=0,0)))))))</f>
        <v>16</v>
      </c>
      <c r="E22" s="24">
        <f>(IF(C22=92,74,IF(C22=80,64,IF(C22=86,69,IF(C22=74,59,IF(C22=68,54,IF(C22=0,0)))))))</f>
        <v>64</v>
      </c>
      <c r="F22" s="28">
        <f>D22+E22</f>
        <v>80</v>
      </c>
    </row>
    <row r="23" spans="2:7" ht="15.75" customHeight="1" x14ac:dyDescent="0.35">
      <c r="B23" s="26" t="s">
        <v>46</v>
      </c>
      <c r="C23" s="224"/>
      <c r="D23" s="225"/>
      <c r="E23" s="225"/>
      <c r="F23" s="226"/>
    </row>
    <row r="24" spans="2:7" ht="24" customHeight="1" x14ac:dyDescent="0.35">
      <c r="B24" s="27" t="s">
        <v>47</v>
      </c>
      <c r="C24" s="52" t="s">
        <v>42</v>
      </c>
      <c r="D24" s="53">
        <f>IF((C24="NO"), 0, D22)</f>
        <v>0</v>
      </c>
      <c r="E24" s="53">
        <f>E22</f>
        <v>64</v>
      </c>
      <c r="F24" s="54">
        <f>D24+E24</f>
        <v>64</v>
      </c>
    </row>
    <row r="25" spans="2:7" ht="42" customHeight="1" x14ac:dyDescent="0.35">
      <c r="B25" s="109" t="s">
        <v>48</v>
      </c>
      <c r="C25" s="58">
        <v>0</v>
      </c>
      <c r="D25" s="55"/>
      <c r="E25" s="56"/>
      <c r="F25" s="57">
        <f>C25*C22</f>
        <v>0</v>
      </c>
    </row>
    <row r="26" spans="2:7" ht="17.5" customHeight="1" x14ac:dyDescent="0.35">
      <c r="B26" s="50" t="s">
        <v>49</v>
      </c>
      <c r="C26" s="227"/>
      <c r="D26" s="227"/>
      <c r="E26" s="227"/>
      <c r="F26" s="227"/>
    </row>
    <row r="27" spans="2:7" ht="27.75" customHeight="1" thickBot="1" x14ac:dyDescent="0.4">
      <c r="B27" s="98" t="s">
        <v>43</v>
      </c>
      <c r="C27" s="99" t="s">
        <v>42</v>
      </c>
      <c r="D27" s="100">
        <f>(IF(C22=86,17,IF(C22=80,16,IF(C22=92,18,IF(C22=74,15,IF(C22=68,14,IF(C22=0,0)))))))</f>
        <v>16</v>
      </c>
      <c r="E27" s="100">
        <f>IF((C27="NO"), 0, E22)</f>
        <v>0</v>
      </c>
      <c r="F27" s="101">
        <f>D27+E27</f>
        <v>16</v>
      </c>
    </row>
    <row r="28" spans="2:7" ht="27.75" hidden="1" customHeight="1" thickBot="1" x14ac:dyDescent="0.4">
      <c r="B28" s="93"/>
      <c r="C28" s="94"/>
      <c r="D28" s="95"/>
      <c r="E28" s="96"/>
      <c r="F28" s="97">
        <f>F27+F24+F25</f>
        <v>80</v>
      </c>
    </row>
    <row r="29" spans="2:7" ht="24.75" hidden="1" customHeight="1" thickBot="1" x14ac:dyDescent="0.4">
      <c r="B29" s="228" t="s">
        <v>50</v>
      </c>
      <c r="C29" s="229"/>
      <c r="D29" s="229"/>
      <c r="E29" s="230"/>
      <c r="F29" s="22">
        <v>0</v>
      </c>
      <c r="G29" s="43"/>
    </row>
    <row r="30" spans="2:7" ht="15" hidden="1" customHeight="1" x14ac:dyDescent="0.35">
      <c r="B30" s="4" t="s">
        <v>51</v>
      </c>
      <c r="C30" s="4">
        <v>0</v>
      </c>
      <c r="D30" s="4"/>
      <c r="E30" s="4"/>
      <c r="F30" s="4">
        <v>0</v>
      </c>
      <c r="G30" s="43"/>
    </row>
    <row r="31" spans="2:7" ht="15" hidden="1" customHeight="1" x14ac:dyDescent="0.35">
      <c r="B31" s="4" t="s">
        <v>42</v>
      </c>
      <c r="C31" s="5">
        <v>92</v>
      </c>
      <c r="D31" s="5">
        <v>18</v>
      </c>
      <c r="E31" s="5">
        <v>74</v>
      </c>
      <c r="F31" s="4">
        <v>1</v>
      </c>
      <c r="G31" s="43"/>
    </row>
    <row r="32" spans="2:7" ht="15" hidden="1" customHeight="1" x14ac:dyDescent="0.35">
      <c r="B32" s="4"/>
      <c r="C32" s="5">
        <v>86</v>
      </c>
      <c r="D32" s="5">
        <v>17</v>
      </c>
      <c r="E32" s="5">
        <v>69</v>
      </c>
      <c r="F32" s="4">
        <v>2</v>
      </c>
      <c r="G32" s="43"/>
    </row>
    <row r="33" spans="2:7" ht="15" hidden="1" customHeight="1" x14ac:dyDescent="0.35">
      <c r="B33" s="4"/>
      <c r="C33" s="5">
        <v>80</v>
      </c>
      <c r="D33" s="5">
        <v>16</v>
      </c>
      <c r="E33" s="5">
        <v>64</v>
      </c>
      <c r="F33" s="4">
        <v>3</v>
      </c>
      <c r="G33" s="43"/>
    </row>
    <row r="34" spans="2:7" ht="15" hidden="1" customHeight="1" x14ac:dyDescent="0.35">
      <c r="B34" s="4"/>
      <c r="C34" s="5">
        <v>74</v>
      </c>
      <c r="D34" s="5">
        <v>15</v>
      </c>
      <c r="E34" s="5">
        <v>59</v>
      </c>
      <c r="F34" s="4">
        <v>4</v>
      </c>
      <c r="G34" s="43"/>
    </row>
    <row r="35" spans="2:7" ht="15" hidden="1" customHeight="1" x14ac:dyDescent="0.35">
      <c r="B35" s="4"/>
      <c r="C35" s="5">
        <v>68</v>
      </c>
      <c r="D35" s="5">
        <v>14</v>
      </c>
      <c r="E35" s="5">
        <v>54</v>
      </c>
      <c r="F35" s="4">
        <v>5</v>
      </c>
      <c r="G35" s="43"/>
    </row>
    <row r="36" spans="2:7" ht="15" hidden="1" customHeight="1" x14ac:dyDescent="0.35">
      <c r="B36" s="193"/>
      <c r="C36" s="4"/>
      <c r="D36" s="4"/>
      <c r="E36" s="4"/>
      <c r="F36" s="4">
        <v>6</v>
      </c>
    </row>
    <row r="37" spans="2:7" ht="15" hidden="1" customHeight="1" x14ac:dyDescent="0.35">
      <c r="B37" s="193"/>
      <c r="C37" s="193"/>
      <c r="D37" s="193"/>
      <c r="E37" s="193"/>
      <c r="F37" s="4">
        <v>7</v>
      </c>
    </row>
    <row r="38" spans="2:7" ht="15" hidden="1" customHeight="1" x14ac:dyDescent="0.35">
      <c r="B38" s="193"/>
      <c r="C38" s="193"/>
      <c r="D38" s="193"/>
      <c r="E38" s="193"/>
      <c r="F38" s="4">
        <v>8</v>
      </c>
    </row>
    <row r="39" spans="2:7" ht="15" hidden="1" customHeight="1" x14ac:dyDescent="0.35">
      <c r="B39" s="193"/>
      <c r="C39" s="193"/>
      <c r="D39" s="193"/>
      <c r="E39" s="193"/>
      <c r="F39" s="4">
        <v>9</v>
      </c>
    </row>
    <row r="40" spans="2:7" ht="15" hidden="1" customHeight="1" x14ac:dyDescent="0.35">
      <c r="B40" s="193"/>
      <c r="C40" s="193"/>
      <c r="D40" s="193"/>
      <c r="E40" s="193"/>
      <c r="F40" s="193"/>
    </row>
    <row r="41" spans="2:7" ht="15" hidden="1" customHeight="1" thickBot="1" x14ac:dyDescent="0.4">
      <c r="B41" s="193"/>
      <c r="C41" s="193"/>
      <c r="D41" s="193"/>
      <c r="E41" s="193"/>
      <c r="F41" s="193"/>
    </row>
    <row r="42" spans="2:7" ht="28.5" customHeight="1" thickBot="1" x14ac:dyDescent="0.4">
      <c r="B42" s="193"/>
      <c r="C42" s="193"/>
      <c r="D42" s="193"/>
      <c r="E42" s="108" t="s">
        <v>22</v>
      </c>
      <c r="F42" s="29">
        <f>SUM(F24:F25,F27)</f>
        <v>80</v>
      </c>
      <c r="G42" s="41"/>
    </row>
  </sheetData>
  <protectedRanges>
    <protectedRange sqref="C17:C28" name="Range1"/>
  </protectedRanges>
  <mergeCells count="3">
    <mergeCell ref="C23:F23"/>
    <mergeCell ref="C26:F26"/>
    <mergeCell ref="B29:E29"/>
  </mergeCells>
  <conditionalFormatting sqref="D4:F6 E7:F9 D10:F10 F11 E12:F13 D14:F16 D20:F21">
    <cfRule type="expression" dxfId="0" priority="5">
      <formula>#REF!="Receipted"</formula>
    </cfRule>
  </conditionalFormatting>
  <dataValidations count="3">
    <dataValidation type="list" allowBlank="1" showInputMessage="1" showErrorMessage="1" sqref="C22" xr:uid="{3BF6FE0E-DC54-4A94-9E36-5321B5FE0BAC}">
      <formula1>$C$30:$C$35</formula1>
    </dataValidation>
    <dataValidation type="list" allowBlank="1" showInputMessage="1" showErrorMessage="1" sqref="C17:C18 C24 C27:C28" xr:uid="{3E642C18-22AB-4105-BAB0-CFA49BA2BD58}">
      <formula1>$B$30:$B$31</formula1>
    </dataValidation>
    <dataValidation type="list" allowBlank="1" showInputMessage="1" showErrorMessage="1" sqref="C25 F30:F39" xr:uid="{59D01D64-2D22-49D5-AB5E-1CB0EC9A5822}">
      <formula1>$F$30:$F$39</formula1>
    </dataValidation>
  </dataValidations>
  <hyperlinks>
    <hyperlink ref="B7" r:id="rId1" display="HRI's Overnight Meal Allowance Rates*" xr:uid="{DBC2AF3D-CEC6-49BB-96E3-8471460B0500}"/>
    <hyperlink ref="B22" r:id="rId2" display="https://www.gsa.gov/travel/plan-book/per-diem-rates" xr:uid="{245E8E1F-B5B5-4EDD-BCA8-A895140B9F65}"/>
  </hyperlinks>
  <pageMargins left="0.25" right="0.25" top="0.75" bottom="0.75" header="0.3" footer="0.3"/>
  <pageSetup scale="93" orientation="landscape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k D A A B Q S w M E F A A C A A g A x m I e W a X l P 5 C l A A A A 9 w A A A B I A H A B D b 2 5 m a W c v U G F j a 2 F n Z S 5 4 b W w g o h g A K K A U A A A A A A A A A A A A A A A A A A A A A A A A A A A A h Y 9 B D o I w F E S v Q r q n L d U Y Q z 5 l 4 V Y S E 6 J x S 2 q F R v g Y W i x 3 c + G R v I I Y R d 2 5 n D d v M X O / 3 i A d m j q 4 6 M 6 a F h M S U U 4 C j a o 9 G C w T 0 r t j u C S p h E 2 h T k W p g 1 F G G w / 2 k J D K u X P M m P e e + h l t u 5 I J z i O 2 z 9 a 5 q n R T k I 9 s / s u h Q e s K V J p I 2 L 3 G S E E j s a B i z g X l w C Y K m c G v I c b B z / Y H w q q v X d 9 p q T H c 5 s C m C O x 9 Q j 4 A U E s D B B Q A A g A I A M Z i H l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G Y h 5 Z f 3 h w q K I A A A D S A A A A E w A c A E Z v c m 1 1 b G F z L 1 N l Y 3 R p b 2 4 x L m 0 g o h g A K K A U A A A A A A A A A A A A A A A A A A A A A A A A A A A A b Y 0 x C 4 M w F I T 3 Q P 5 D S B c F E Y T S U s Q p d O j S R a G D O E T 7 W s X 4 U p I I L e J / b 2 z W v u X g 3 d 1 3 F j o 3 a G R l 0 C y n h B L b S w N 3 V s l W Q c Y K p s B R w v y V e j Y d + M / 5 3 Y F K x W w M o L t p M 7 Z a j 1 G 8 1 F c 5 Q c F D k z d r L T Q 6 H 2 m S A N h x 0 U t 8 b v D P C 7 g n / a J p Z S T a h z a T 0 G q e c D N t F N a S Z e H H E 0 / Y B d 1 h n 2 7 W u s a U D P g X m X 8 B U E s B A i 0 A F A A C A A g A x m I e W a X l P 5 C l A A A A 9 w A A A B I A A A A A A A A A A A A A A A A A A A A A A E N v b m Z p Z y 9 Q Y W N r Y W d l L n h t b F B L A Q I t A B Q A A g A I A M Z i H l k P y u m r p A A A A O k A A A A T A A A A A A A A A A A A A A A A A P E A A A B b Q 2 9 u d G V u d F 9 U e X B l c 1 0 u e G 1 s U E s B A i 0 A F A A C A A g A x m I e W X 9 4 c K i i A A A A 0 g A A A B M A A A A A A A A A A A A A A A A A 4 g E A A E Z v c m 1 1 b G F z L 1 N l Y 3 R p b 2 4 x L m 1 Q S w U G A A A A A A M A A w D C A A A A 0 Q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9 g c A A A A A A A D U B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0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4 L T I 1 V D E 4 O j Q 1 O j M 1 L j Y 1 M D M 4 N D N a I i A v P j x F b n R y e S B U e X B l P S J G a W x s Q 2 9 s d W 1 u V H l w Z X M i I F Z h b H V l P S J z Q X c 9 P S I g L z 4 8 R W 5 0 c n k g V H l w Z T 0 i R m l s b E N v b H V t b k 5 h b W V z I i B W Y W x 1 Z T 0 i c 1 s m c X V v d D s 3 O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S 9 B d X R v U m V t b 3 Z l Z E N v b H V t b n M x L n s 3 O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U Y W J s Z T E v Q X V 0 b 1 J l b W 9 2 Z W R D b 2 x 1 b W 5 z M S 5 7 N z k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3 d m s n r y 0 k U i 4 3 w M + o Z 1 Y c Q A A A A A C A A A A A A A D Z g A A w A A A A B A A A A A N x D j 9 p p 8 t b t 6 E q f k W O 1 z r A A A A A A S A A A C g A A A A E A A A A I U w l 7 / u N J Q O C c n K q g 7 r X v B Q A A A A x / D 3 g 8 t B V 0 F P p e V v u l H I V T e j y r b j j 3 U a q b H M A N n 5 x v G M V K I u t M W w F 3 J I b L 9 F s Z 1 w k i P 5 / A t 0 v o k z y V w t D z 0 p L q H X L 1 Z v l V G + L 2 O G T O o J D 6 w U A A A A J E K y f q b f 3 T c A + G k B Q N k F / b h b s 3 M =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8535bdf-28b2-4401-8119-3c2ff6f339de">
      <Terms xmlns="http://schemas.microsoft.com/office/infopath/2007/PartnerControls"/>
    </lcf76f155ced4ddcb4097134ff3c332f>
    <TaxCatchAll xmlns="04f7aeb9-8667-48ce-8ff9-3d7086cf372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716C5F75CD7840A63C48939ADBED0C" ma:contentTypeVersion="16" ma:contentTypeDescription="Create a new document." ma:contentTypeScope="" ma:versionID="20cb500044f38195cca349a1809811da">
  <xsd:schema xmlns:xsd="http://www.w3.org/2001/XMLSchema" xmlns:xs="http://www.w3.org/2001/XMLSchema" xmlns:p="http://schemas.microsoft.com/office/2006/metadata/properties" xmlns:ns2="c8535bdf-28b2-4401-8119-3c2ff6f339de" xmlns:ns3="04f7aeb9-8667-48ce-8ff9-3d7086cf3724" targetNamespace="http://schemas.microsoft.com/office/2006/metadata/properties" ma:root="true" ma:fieldsID="df2048da32a57b6f6c35853c234b45d2" ns2:_="" ns3:_="">
    <xsd:import namespace="c8535bdf-28b2-4401-8119-3c2ff6f339de"/>
    <xsd:import namespace="04f7aeb9-8667-48ce-8ff9-3d7086cf37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35bdf-28b2-4401-8119-3c2ff6f339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d39e25b7-0a97-41c9-a156-d5f3062356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f7aeb9-8667-48ce-8ff9-3d7086cf372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d25e258-be93-4497-86e7-a88d5528a8b9}" ma:internalName="TaxCatchAll" ma:showField="CatchAllData" ma:web="04f7aeb9-8667-48ce-8ff9-3d7086cf37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6114A9-A2DF-4007-8FC1-D39EF51A0F92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0DF1CC03-E7A6-4D2E-A56B-A5B04BE0D2C7}">
  <ds:schemaRefs>
    <ds:schemaRef ds:uri="http://schemas.microsoft.com/office/2006/documentManagement/types"/>
    <ds:schemaRef ds:uri="http://schemas.microsoft.com/office/infopath/2007/PartnerControls"/>
    <ds:schemaRef ds:uri="04f7aeb9-8667-48ce-8ff9-3d7086cf3724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c8535bdf-28b2-4401-8119-3c2ff6f339de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9738F8C-253B-41B4-808F-55A9AC50FD2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8DB05A8-4469-47B3-9967-C1F54B44AC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35bdf-28b2-4401-8119-3c2ff6f339de"/>
    <ds:schemaRef ds:uri="04f7aeb9-8667-48ce-8ff9-3d7086cf37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Travel Blanket</vt:lpstr>
      <vt:lpstr>Meals Per Diem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Jamie Lieberman</dc:creator>
  <cp:keywords/>
  <dc:description/>
  <cp:lastModifiedBy>Ono Vasquez, Rebecca (HEALTH)</cp:lastModifiedBy>
  <cp:revision/>
  <dcterms:created xsi:type="dcterms:W3CDTF">2022-09-07T18:49:53Z</dcterms:created>
  <dcterms:modified xsi:type="dcterms:W3CDTF">2025-01-17T19:19:44Z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0x010100AB716C5F75CD7840A63C48939ADBED0C</vt:lpwstr>
  </property>
  <property fmtid="{D5CDD505-2E9C-101B-9397-08002B2CF9AE}" pid="3" name="MediaServiceImageTags">
    <vt:lpwstr/>
  </property>
</Properties>
</file>