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ysemail.sharepoint.com/teams/NYSDOH.365.NYSPHCorps/Shared Documents/Program Management/Admin/2.0 Administrative Planning/Travel/2.0 Travel Documents/"/>
    </mc:Choice>
  </mc:AlternateContent>
  <xr:revisionPtr revIDLastSave="43" documentId="8_{AEC32FFD-290C-47BD-9420-977FFE91763B}" xr6:coauthVersionLast="47" xr6:coauthVersionMax="47" xr10:uidLastSave="{6FECDDBC-CE94-47BC-A7D1-0454501205EE}"/>
  <bookViews>
    <workbookView xWindow="57480" yWindow="-120" windowWidth="29040" windowHeight="15840" xr2:uid="{197A5C02-B609-4A4C-8243-0BD0602405C9}"/>
  </bookViews>
  <sheets>
    <sheet name="H-10 Spend Authorization" sheetId="4" r:id="rId1"/>
    <sheet name="H-100 Expense Report" sheetId="8" r:id="rId2"/>
    <sheet name="Foreign Travel" sheetId="10" r:id="rId3"/>
    <sheet name="Mileage Log" sheetId="3" r:id="rId4"/>
    <sheet name="Lodging Per Diem" sheetId="5" r:id="rId5"/>
    <sheet name="Meals Per Diem" sheetId="6" r:id="rId6"/>
  </sheets>
  <definedNames>
    <definedName name="_xlnm.Print_Area" localSheetId="2">'Foreign Travel'!$A$1:$E$27</definedName>
    <definedName name="_xlnm.Print_Area" localSheetId="0">'H-10 Spend Authorization'!$A$1:$E$26</definedName>
    <definedName name="_xlnm.Print_Area" localSheetId="1">'H-100 Expense Report'!$A$1:$D$32</definedName>
    <definedName name="_xlnm.Print_Area" localSheetId="4">'Lodging Per Diem'!$A$2:$E$29</definedName>
    <definedName name="_xlnm.Print_Area" localSheetId="3">'Mileage Log'!$A$1:$M$38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0" l="1"/>
  <c r="C15" i="10"/>
  <c r="C17" i="10"/>
  <c r="D26" i="10"/>
  <c r="C22" i="10"/>
  <c r="D37" i="6"/>
  <c r="E32" i="6"/>
  <c r="E34" i="6" s="1"/>
  <c r="D32" i="6"/>
  <c r="D34" i="6" s="1"/>
  <c r="F35" i="6"/>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7" i="3"/>
  <c r="C14" i="4"/>
  <c r="E28" i="6"/>
  <c r="D27" i="6"/>
  <c r="F27" i="6" s="1"/>
  <c r="D25" i="4"/>
  <c r="D24" i="8"/>
  <c r="D14" i="5"/>
  <c r="C14" i="5"/>
  <c r="B14" i="5"/>
  <c r="E14" i="5" s="1"/>
  <c r="C13" i="8" s="1"/>
  <c r="C26" i="10" l="1"/>
  <c r="E37" i="6"/>
  <c r="F37" i="6" s="1"/>
  <c r="L37" i="3"/>
  <c r="C21" i="4" s="1"/>
  <c r="F34" i="6"/>
  <c r="F28" i="6"/>
  <c r="F32" i="6"/>
  <c r="C19" i="8" l="1"/>
  <c r="F38" i="6"/>
  <c r="F52" i="6" s="1"/>
  <c r="C15" i="8" s="1"/>
  <c r="C14" i="8"/>
  <c r="J37" i="3"/>
  <c r="C16" i="4" l="1"/>
  <c r="C25" i="4" s="1"/>
  <c r="C2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Jamie Lieberman</author>
  </authors>
  <commentList>
    <comment ref="E6" authorId="0" shapeId="0" xr:uid="{319BC8C7-A98B-4FAF-B0BE-7DFEF612805E}">
      <text>
        <r>
          <rPr>
            <b/>
            <sz val="9"/>
            <color indexed="81"/>
            <rFont val="Tahoma"/>
            <family val="2"/>
          </rPr>
          <t>HRI Travel:</t>
        </r>
        <r>
          <rPr>
            <sz val="9"/>
            <color indexed="81"/>
            <rFont val="Tahoma"/>
            <family val="2"/>
          </rPr>
          <t xml:space="preserve">
Enter meals not included in the per diem; B for Breakfast, D for Dinner</t>
        </r>
      </text>
    </comment>
    <comment ref="F6" authorId="0" shapeId="0" xr:uid="{6325AA7E-3ADA-41A6-8207-7FD41CDC3A93}">
      <text>
        <r>
          <rPr>
            <b/>
            <sz val="9"/>
            <color indexed="81"/>
            <rFont val="Tahoma"/>
            <family val="2"/>
          </rPr>
          <t>HRI Travel:</t>
        </r>
        <r>
          <rPr>
            <sz val="9"/>
            <color indexed="81"/>
            <rFont val="Tahoma"/>
            <family val="2"/>
          </rPr>
          <t xml:space="preserve">
Enter time in 12 hour format, i.e 8:30</t>
        </r>
      </text>
    </comment>
    <comment ref="G6" authorId="0" shapeId="0" xr:uid="{770DC593-4570-4D9A-AB81-2E1F7960907B}">
      <text>
        <r>
          <rPr>
            <b/>
            <sz val="9"/>
            <color indexed="81"/>
            <rFont val="Tahoma"/>
            <family val="2"/>
          </rPr>
          <t>HRI Travel:</t>
        </r>
        <r>
          <rPr>
            <sz val="9"/>
            <color indexed="81"/>
            <rFont val="Tahoma"/>
            <family val="2"/>
          </rPr>
          <t xml:space="preserve">
Enter time in 12 hour format, i.e 4:30</t>
        </r>
      </text>
    </comment>
    <comment ref="H6" authorId="0" shapeId="0" xr:uid="{49CB1BE6-8C5F-4016-8566-141F13BF182E}">
      <text>
        <r>
          <rPr>
            <b/>
            <sz val="9"/>
            <color indexed="81"/>
            <rFont val="Tahoma"/>
            <family val="2"/>
          </rPr>
          <t>HRI Travel:</t>
        </r>
        <r>
          <rPr>
            <sz val="9"/>
            <color indexed="81"/>
            <rFont val="Tahoma"/>
            <family val="2"/>
          </rPr>
          <t xml:space="preserve">
Enter time in 12 hour format, i.e 8:30</t>
        </r>
      </text>
    </comment>
    <comment ref="I6" authorId="0" shapeId="0" xr:uid="{26852DA2-2B9F-4E60-AA93-B322D87AFC76}">
      <text>
        <r>
          <rPr>
            <b/>
            <sz val="9"/>
            <color indexed="81"/>
            <rFont val="Tahoma"/>
            <family val="2"/>
          </rPr>
          <t>HRI Travel:</t>
        </r>
        <r>
          <rPr>
            <sz val="9"/>
            <color indexed="81"/>
            <rFont val="Tahoma"/>
            <family val="2"/>
          </rPr>
          <t xml:space="preserve">
Enter time in 12 hour format, i.e 4:30</t>
        </r>
      </text>
    </comment>
    <comment ref="J6" authorId="0" shapeId="0" xr:uid="{9A852461-EF76-4952-987E-4A7806E2A0B7}">
      <text>
        <r>
          <rPr>
            <b/>
            <sz val="9"/>
            <color indexed="81"/>
            <rFont val="Tahoma"/>
            <family val="2"/>
          </rPr>
          <t>HRI Travel:</t>
        </r>
        <r>
          <rPr>
            <sz val="9"/>
            <color indexed="81"/>
            <rFont val="Tahoma"/>
            <family val="2"/>
          </rPr>
          <t xml:space="preserve">
If applicable, enter the total miles traveled for this row.</t>
        </r>
      </text>
    </comment>
    <comment ref="K6" authorId="0" shapeId="0" xr:uid="{3C1D7A46-A256-4DE6-B3D0-0E7C456F12E4}">
      <text>
        <r>
          <rPr>
            <b/>
            <sz val="9"/>
            <color indexed="81"/>
            <rFont val="Tahoma"/>
            <family val="2"/>
          </rPr>
          <t>HRI Travel:</t>
        </r>
        <r>
          <rPr>
            <sz val="9"/>
            <color indexed="81"/>
            <rFont val="Tahoma"/>
            <family val="2"/>
          </rPr>
          <t xml:space="preserve">
Enter the applicable mileage rate from the GSA website. Links to current and historical rates are above.</t>
        </r>
      </text>
    </comment>
    <comment ref="L6" authorId="0" shapeId="0" xr:uid="{62232C5E-6025-4360-BB15-8495B371CEDC}">
      <text>
        <r>
          <rPr>
            <b/>
            <sz val="9"/>
            <color indexed="81"/>
            <rFont val="Tahoma"/>
            <family val="2"/>
          </rPr>
          <t>HRI Travel:</t>
        </r>
        <r>
          <rPr>
            <sz val="9"/>
            <color indexed="81"/>
            <rFont val="Tahoma"/>
            <family val="2"/>
          </rPr>
          <t xml:space="preserve">
This is a calculated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tc={3A8E0E48-BEDD-47CF-8BED-8D25796BB69A}</author>
  </authors>
  <commentList>
    <comment ref="A4" authorId="0" shapeId="0" xr:uid="{3A8E0E48-BEDD-47CF-8BED-8D25796BB69A}">
      <text>
        <t>[Threaded comment]
Your version of Excel allows you to read this threaded comment; however, any edits to it will get removed if the file is opened in a newer version of Excel. Learn more: https://go.microsoft.com/fwlink/?linkid=870924
Comment:
    Should we add something about 3 quotes if they can't find a hotel with GSA rate?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EBDB66-48C1-4CC5-937E-20075E1D8DE3}"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<sst xmlns="http://schemas.openxmlformats.org/spreadsheetml/2006/main" count="226" uniqueCount="157">
  <si>
    <t>PRE TRAVEL SPEND AUTHORIZATION REQUEST</t>
  </si>
  <si>
    <t xml:space="preserve">Fields with a red asterisk are required. </t>
  </si>
  <si>
    <t xml:space="preserve">Site Visit </t>
  </si>
  <si>
    <r>
      <rPr>
        <b/>
        <sz val="11"/>
        <color rgb="FFFF0000"/>
        <rFont val="Calibri"/>
      </rPr>
      <t>*</t>
    </r>
    <r>
      <rPr>
        <b/>
        <sz val="11"/>
        <color rgb="FF000000"/>
        <rFont val="Calibri"/>
      </rPr>
      <t>TRAVELER NAME:</t>
    </r>
  </si>
  <si>
    <t xml:space="preserve"> </t>
  </si>
  <si>
    <t xml:space="preserve">Conference </t>
  </si>
  <si>
    <r>
      <rPr>
        <b/>
        <sz val="11"/>
        <color rgb="FFFF0000"/>
        <rFont val="Calibri"/>
      </rPr>
      <t>*</t>
    </r>
    <r>
      <rPr>
        <b/>
        <sz val="11"/>
        <color rgb="FF000000"/>
        <rFont val="Calibri"/>
      </rPr>
      <t xml:space="preserve">DESTINATION &amp; DATES OF TRAVEL: </t>
    </r>
  </si>
  <si>
    <t xml:space="preserve">Meeting </t>
  </si>
  <si>
    <r>
      <rPr>
        <b/>
        <sz val="11"/>
        <color rgb="FFFF0000"/>
        <rFont val="Calibri"/>
      </rPr>
      <t>*</t>
    </r>
    <r>
      <rPr>
        <b/>
        <sz val="11"/>
        <color rgb="FF000000"/>
        <rFont val="Calibri"/>
      </rPr>
      <t>HRI GRANT NUMBER(S)/ % PER GRANT:</t>
    </r>
  </si>
  <si>
    <t>GR150109707</t>
  </si>
  <si>
    <t xml:space="preserve">Training </t>
  </si>
  <si>
    <r>
      <rPr>
        <b/>
        <sz val="11"/>
        <color rgb="FFFF0000"/>
        <rFont val="Calibri"/>
        <family val="2"/>
      </rPr>
      <t>*</t>
    </r>
    <r>
      <rPr>
        <b/>
        <sz val="11"/>
        <color theme="1"/>
        <rFont val="Calibri"/>
        <family val="2"/>
      </rPr>
      <t>MODE OF TRAVEL (use drop-down)</t>
    </r>
  </si>
  <si>
    <t xml:space="preserve">If Other, please describe. </t>
  </si>
  <si>
    <r>
      <rPr>
        <b/>
        <sz val="11"/>
        <color rgb="FFFF0000"/>
        <rFont val="Calibri"/>
      </rPr>
      <t>*</t>
    </r>
    <r>
      <rPr>
        <b/>
        <sz val="11"/>
        <color rgb="FF000000"/>
        <rFont val="Calibri"/>
      </rPr>
      <t xml:space="preserve">PURPOSE &amp; JUSTIFICATION FOR TRAVEL:
</t>
    </r>
    <r>
      <rPr>
        <b/>
        <sz val="8"/>
        <color rgb="FF000000"/>
        <rFont val="Calibri"/>
      </rPr>
      <t>E.g. Audit/Inspection/Site Visit, Conference, Meeting, Presentation, Training, Other (define)</t>
    </r>
  </si>
  <si>
    <t xml:space="preserve">  </t>
  </si>
  <si>
    <t>HRI</t>
  </si>
  <si>
    <r>
      <rPr>
        <b/>
        <sz val="11"/>
        <color rgb="FFFF0000"/>
        <rFont val="Calibri"/>
      </rPr>
      <t>*</t>
    </r>
    <r>
      <rPr>
        <b/>
        <sz val="11"/>
        <color rgb="FF000000"/>
        <rFont val="Calibri"/>
      </rPr>
      <t xml:space="preserve">EMPLOYED BY : 
</t>
    </r>
    <r>
      <rPr>
        <b/>
        <sz val="8"/>
        <color rgb="FF000000"/>
        <rFont val="Calibri"/>
      </rPr>
      <t>(HRI/NYSDOH/Non-employee (specify)</t>
    </r>
  </si>
  <si>
    <t>Guest</t>
  </si>
  <si>
    <t>Public Consulting Group</t>
  </si>
  <si>
    <t xml:space="preserve">DOH </t>
  </si>
  <si>
    <t>PAYMENT MAILING ADDRESS (DOH &amp; GUEST TRAVELERS)</t>
  </si>
  <si>
    <t>GUEST</t>
  </si>
  <si>
    <t>Amount Requested</t>
  </si>
  <si>
    <t>HRI USE ONLY</t>
  </si>
  <si>
    <r>
      <rPr>
        <b/>
        <sz val="16"/>
        <color rgb="FF000000"/>
        <rFont val="Calibri"/>
      </rPr>
      <t xml:space="preserve">Airfare
</t>
    </r>
    <r>
      <rPr>
        <sz val="11"/>
        <color theme="1" tint="0.34998626667073579"/>
        <rFont val="Calibri"/>
        <family val="2"/>
      </rPr>
      <t xml:space="preserve">Quote(s) must be attached. Demonstrate cost effectiveness of refundable or nonrefundable with insurance or provide justification for nonrefundable ticket.  Contact </t>
    </r>
    <r>
      <rPr>
        <sz val="12"/>
        <color theme="1" tint="0.34998626667073579"/>
        <rFont val="Calibri"/>
        <family val="2"/>
      </rPr>
      <t xml:space="preserve">Stovroff and Taylor Travel
 reservations@stovrofftaylortravel.com </t>
    </r>
  </si>
  <si>
    <t xml:space="preserve"> NYSPHC Admin to complete if required </t>
  </si>
  <si>
    <t xml:space="preserve">PERSONAL VEHICLE </t>
  </si>
  <si>
    <r>
      <rPr>
        <b/>
        <sz val="12"/>
        <color rgb="FF000000"/>
        <rFont val="Calibri"/>
      </rPr>
      <t xml:space="preserve">Will Stovroff book the flights? </t>
    </r>
    <r>
      <rPr>
        <sz val="12"/>
        <color rgb="FF4472C4"/>
        <rFont val="Calibri"/>
      </rPr>
      <t xml:space="preserve">                                                       </t>
    </r>
    <r>
      <rPr>
        <sz val="12"/>
        <color theme="1" tint="0.34998626667073579"/>
        <rFont val="Calibri"/>
        <family val="2"/>
      </rPr>
      <t>If yes, add $16.09 service fee</t>
    </r>
  </si>
  <si>
    <t xml:space="preserve">RENTAL VEHICLE </t>
  </si>
  <si>
    <r>
      <rPr>
        <b/>
        <sz val="16"/>
        <color rgb="FF000000"/>
        <rFont val="Calibri"/>
        <scheme val="minor"/>
      </rPr>
      <t xml:space="preserve">Travel Insurance
</t>
    </r>
    <r>
      <rPr>
        <sz val="12"/>
        <color theme="1" tint="0.34998626667073579"/>
        <rFont val="Calibri"/>
        <family val="2"/>
        <scheme val="minor"/>
      </rPr>
      <t>Must include "Required to Work" coverage.</t>
    </r>
  </si>
  <si>
    <t xml:space="preserve">AIR TRAVEL </t>
  </si>
  <si>
    <r>
      <rPr>
        <b/>
        <sz val="16"/>
        <color rgb="FF000000"/>
        <rFont val="Calibri"/>
      </rPr>
      <t xml:space="preserve">Lodging
</t>
    </r>
    <r>
      <rPr>
        <sz val="12"/>
        <color theme="1" tint="0.34998626667073579"/>
        <rFont val="Calibri"/>
        <family val="2"/>
      </rPr>
      <t xml:space="preserve">Per diem is based on hotel location(s). </t>
    </r>
  </si>
  <si>
    <t xml:space="preserve">TRAIN TRAVEL </t>
  </si>
  <si>
    <r>
      <rPr>
        <b/>
        <sz val="16"/>
        <color rgb="FF000000"/>
        <rFont val="Calibri"/>
      </rPr>
      <t xml:space="preserve">Same Day Meals
</t>
    </r>
    <r>
      <rPr>
        <sz val="12"/>
        <color rgb="FF595959"/>
        <rFont val="Calibri"/>
      </rPr>
      <t xml:space="preserve">$17 (Breakfast $5, Dinner $12) 
</t>
    </r>
    <r>
      <rPr>
        <u/>
        <sz val="12"/>
        <color rgb="FFFF0000"/>
        <rFont val="Calibri"/>
      </rPr>
      <t>Non-HRI employees are not eligible to receive same-day meals</t>
    </r>
  </si>
  <si>
    <t xml:space="preserve">CAR POOL </t>
  </si>
  <si>
    <r>
      <rPr>
        <b/>
        <sz val="16"/>
        <color rgb="FF000000"/>
        <rFont val="Calibri"/>
      </rPr>
      <t xml:space="preserve">Overnight Travel Meals
</t>
    </r>
    <r>
      <rPr>
        <sz val="12"/>
        <color theme="1" tint="0.34998626667073579"/>
        <rFont val="Calibri"/>
        <family val="2"/>
      </rPr>
      <t>Per diem based on hotel location(s)</t>
    </r>
    <r>
      <rPr>
        <sz val="16"/>
        <color theme="1" tint="0.34998626667073579"/>
        <rFont val="Calibri"/>
        <family val="2"/>
      </rPr>
      <t xml:space="preserve">. </t>
    </r>
  </si>
  <si>
    <t xml:space="preserve">PUBLIC TRANSPORTATION </t>
  </si>
  <si>
    <r>
      <rPr>
        <b/>
        <sz val="16"/>
        <color rgb="FF000000"/>
        <rFont val="Calibri"/>
      </rPr>
      <t xml:space="preserve">Registration/Abstract
</t>
    </r>
    <r>
      <rPr>
        <sz val="11"/>
        <color theme="1" tint="0.34998626667073579"/>
        <rFont val="Calibri"/>
        <family val="2"/>
      </rPr>
      <t>Must include documentation showing cost along with agenda and/or conference program/flyer.</t>
    </r>
  </si>
  <si>
    <r>
      <rPr>
        <b/>
        <sz val="16"/>
        <color rgb="FF000000"/>
        <rFont val="Calibri"/>
        <scheme val="minor"/>
      </rPr>
      <t xml:space="preserve">Amtrak
</t>
    </r>
    <r>
      <rPr>
        <sz val="12"/>
        <color theme="1" tint="0.34998626667073579"/>
        <rFont val="Calibri"/>
        <family val="2"/>
        <scheme val="minor"/>
      </rPr>
      <t>Rensselear to NYS Penn Station: $68 one-way and $136 round trip.</t>
    </r>
  </si>
  <si>
    <t>Car Rental</t>
  </si>
  <si>
    <t xml:space="preserve">Rental Car Info </t>
  </si>
  <si>
    <r>
      <rPr>
        <b/>
        <sz val="16"/>
        <rFont val="Calibri"/>
        <family val="2"/>
        <scheme val="minor"/>
      </rPr>
      <t>Mileage</t>
    </r>
    <r>
      <rPr>
        <sz val="12"/>
        <rFont val="Calibri"/>
        <family val="2"/>
        <scheme val="minor"/>
      </rPr>
      <t xml:space="preserve"> </t>
    </r>
    <r>
      <rPr>
        <sz val="12"/>
        <color theme="1" tint="0.34998626667073579"/>
        <rFont val="Calibri"/>
        <family val="2"/>
        <scheme val="minor"/>
      </rPr>
      <t xml:space="preserve">                                                                                                         Complete the Mileage Log Tab</t>
    </r>
  </si>
  <si>
    <t>Over 100 miles, use the OGS Rental Car Calculator</t>
  </si>
  <si>
    <r>
      <rPr>
        <b/>
        <sz val="16"/>
        <rFont val="Calibri"/>
        <family val="2"/>
        <scheme val="minor"/>
      </rPr>
      <t>Ground Transportation</t>
    </r>
    <r>
      <rPr>
        <b/>
        <sz val="16"/>
        <color theme="1" tint="0.34998626667073579"/>
        <rFont val="Calibri"/>
        <family val="2"/>
        <scheme val="minor"/>
      </rPr>
      <t xml:space="preserve">
</t>
    </r>
    <r>
      <rPr>
        <sz val="12"/>
        <color theme="1" tint="0.34998626667073579"/>
        <rFont val="Calibri"/>
        <family val="2"/>
        <scheme val="minor"/>
      </rPr>
      <t xml:space="preserve">Gas for Rental Car, Bus Fare, Taxi, Ride Shares (Uber, Lyft etc.) </t>
    </r>
  </si>
  <si>
    <r>
      <rPr>
        <b/>
        <sz val="16"/>
        <color rgb="FF000000"/>
        <rFont val="Calibri"/>
        <scheme val="minor"/>
      </rPr>
      <t xml:space="preserve">Other- Please Specify 
</t>
    </r>
    <r>
      <rPr>
        <sz val="12"/>
        <color theme="1" tint="0.34998626667073579"/>
        <rFont val="Calibri"/>
        <family val="2"/>
        <scheme val="minor"/>
      </rPr>
      <t>Includes parking, tolls, and other incidental expenses.</t>
    </r>
  </si>
  <si>
    <t>Total Expenses</t>
  </si>
  <si>
    <t>POST TRAVEL EXPENSE REPORT</t>
  </si>
  <si>
    <r>
      <rPr>
        <b/>
        <sz val="11"/>
        <color rgb="FFFF0000"/>
        <rFont val="Calibri"/>
      </rPr>
      <t>*</t>
    </r>
    <r>
      <rPr>
        <b/>
        <sz val="11"/>
        <color rgb="FF000000"/>
        <rFont val="Calibri"/>
      </rPr>
      <t>GRANT(S)/ % PER GRANT SUPPORTING TRAVEL</t>
    </r>
  </si>
  <si>
    <t>E.g. GR15010001 (100%)</t>
  </si>
  <si>
    <r>
      <rPr>
        <b/>
        <sz val="11"/>
        <color rgb="FFFF0000"/>
        <rFont val="Calibri"/>
        <family val="2"/>
      </rPr>
      <t>*</t>
    </r>
    <r>
      <rPr>
        <b/>
        <sz val="11"/>
        <color theme="1"/>
        <rFont val="Calibri"/>
      </rPr>
      <t xml:space="preserve"> PURPOSE OF TRAVEL</t>
    </r>
  </si>
  <si>
    <r>
      <rPr>
        <b/>
        <sz val="11"/>
        <color rgb="FFFF0000"/>
        <rFont val="Calibri"/>
        <family val="2"/>
      </rPr>
      <t>*</t>
    </r>
    <r>
      <rPr>
        <b/>
        <sz val="11"/>
        <color theme="1"/>
        <rFont val="Calibri"/>
      </rPr>
      <t>MODE OF TRAVEL</t>
    </r>
    <r>
      <rPr>
        <b/>
        <sz val="11"/>
        <color theme="1"/>
        <rFont val="Calibri"/>
        <family val="2"/>
      </rPr>
      <t xml:space="preserve"> (select from drop-down)</t>
    </r>
  </si>
  <si>
    <t>Specimen Collection</t>
  </si>
  <si>
    <r>
      <rPr>
        <b/>
        <sz val="11"/>
        <color rgb="FFFF0000"/>
        <rFont val="Calibri"/>
      </rPr>
      <t>*</t>
    </r>
    <r>
      <rPr>
        <b/>
        <sz val="11"/>
        <color rgb="FF000000"/>
        <rFont val="Calibri"/>
      </rPr>
      <t>EMPLOYED BY: 
(HRI/NYSDOH/Non-employee (specify)</t>
    </r>
  </si>
  <si>
    <t>Public Consultin Group</t>
  </si>
  <si>
    <t xml:space="preserve">If Other, please describe </t>
  </si>
  <si>
    <t>PAYMENT MAILING ADDRESS (NON-HRI EMPLOYEES)</t>
  </si>
  <si>
    <t>Amount Claimed</t>
  </si>
  <si>
    <t>HRI Use Only</t>
  </si>
  <si>
    <r>
      <rPr>
        <b/>
        <sz val="16"/>
        <color rgb="FF000000"/>
        <rFont val="Calibri"/>
      </rPr>
      <t xml:space="preserve">Airfare
</t>
    </r>
    <r>
      <rPr>
        <sz val="12"/>
        <color theme="1" tint="0.34998626667073579"/>
        <rFont val="Calibri"/>
        <family val="2"/>
      </rPr>
      <t>Attach Receipts (if paid by traveler)</t>
    </r>
  </si>
  <si>
    <r>
      <rPr>
        <b/>
        <sz val="16"/>
        <color rgb="FF000000"/>
        <rFont val="Calibri"/>
        <scheme val="minor"/>
      </rPr>
      <t xml:space="preserve">Travel Insurance
</t>
    </r>
    <r>
      <rPr>
        <sz val="12"/>
        <color theme="1" tint="0.34998626667073579"/>
        <rFont val="Calibri"/>
        <family val="2"/>
        <scheme val="minor"/>
      </rPr>
      <t>Attach Receipt</t>
    </r>
  </si>
  <si>
    <r>
      <rPr>
        <b/>
        <sz val="16"/>
        <color rgb="FF000000"/>
        <rFont val="Calibri"/>
      </rPr>
      <t xml:space="preserve">Lodging
</t>
    </r>
    <r>
      <rPr>
        <sz val="12"/>
        <color theme="1" tint="0.34998626667073579"/>
        <rFont val="Calibri"/>
        <family val="2"/>
      </rPr>
      <t>Attach Receipt(s) showing $0 balance</t>
    </r>
  </si>
  <si>
    <r>
      <rPr>
        <b/>
        <sz val="16"/>
        <color rgb="FF000000"/>
        <rFont val="Calibri"/>
      </rPr>
      <t xml:space="preserve">Same Day Meals
</t>
    </r>
    <r>
      <rPr>
        <sz val="12"/>
        <color theme="1" tint="0.34998626667073579"/>
        <rFont val="Calibri"/>
        <family val="2"/>
      </rPr>
      <t>$17 (Breakfast $5, Dinner $12)</t>
    </r>
  </si>
  <si>
    <r>
      <rPr>
        <b/>
        <sz val="16"/>
        <color rgb="FF000000"/>
        <rFont val="Calibri"/>
      </rPr>
      <t xml:space="preserve">Overnight Travel Meals
</t>
    </r>
    <r>
      <rPr>
        <sz val="12"/>
        <color theme="1" tint="0.34998626667073579"/>
        <rFont val="Calibri"/>
        <family val="2"/>
      </rPr>
      <t>Per diem rate based on hotel location(s)</t>
    </r>
  </si>
  <si>
    <r>
      <rPr>
        <b/>
        <sz val="16"/>
        <color rgb="FF000000"/>
        <rFont val="Calibri"/>
      </rPr>
      <t xml:space="preserve">Registrations, Abstracts, Visas, etc.
</t>
    </r>
    <r>
      <rPr>
        <sz val="12"/>
        <color theme="1" tint="0.34998626667073579"/>
        <rFont val="Calibri"/>
        <family val="2"/>
      </rPr>
      <t>Attach Receipt</t>
    </r>
  </si>
  <si>
    <r>
      <rPr>
        <b/>
        <sz val="16"/>
        <color rgb="FF000000"/>
        <rFont val="Calibri"/>
        <scheme val="minor"/>
      </rPr>
      <t xml:space="preserve">Amtrak
</t>
    </r>
    <r>
      <rPr>
        <sz val="12"/>
        <color theme="1" tint="0.34998626667073579"/>
        <rFont val="Calibri"/>
        <family val="2"/>
        <scheme val="minor"/>
      </rPr>
      <t>Attach Receipt</t>
    </r>
  </si>
  <si>
    <r>
      <rPr>
        <b/>
        <sz val="16"/>
        <color rgb="FF000000"/>
        <rFont val="Calibri"/>
      </rPr>
      <t xml:space="preserve">Car Rental                                                             </t>
    </r>
    <r>
      <rPr>
        <sz val="12"/>
        <color theme="1" tint="0.34998626667073579"/>
        <rFont val="Calibri"/>
        <family val="2"/>
      </rPr>
      <t>Attach Receipt - standard size only</t>
    </r>
  </si>
  <si>
    <r>
      <rPr>
        <b/>
        <sz val="16"/>
        <color rgb="FF000000"/>
        <rFont val="Calibri"/>
        <scheme val="minor"/>
      </rPr>
      <t xml:space="preserve">Mileage
</t>
    </r>
    <r>
      <rPr>
        <sz val="12"/>
        <color theme="1" tint="0.34998626667073579"/>
        <rFont val="Calibri"/>
        <family val="2"/>
        <scheme val="minor"/>
      </rPr>
      <t>Complete the Mileage Log</t>
    </r>
    <r>
      <rPr>
        <sz val="16"/>
        <color theme="1" tint="0.34998626667073579"/>
        <rFont val="Calibri"/>
        <family val="2"/>
        <scheme val="minor"/>
      </rPr>
      <t xml:space="preserve"> </t>
    </r>
    <r>
      <rPr>
        <sz val="12"/>
        <color theme="1" tint="0.34998626667073579"/>
        <rFont val="Calibri"/>
        <family val="2"/>
        <scheme val="minor"/>
      </rPr>
      <t xml:space="preserve">Tab. </t>
    </r>
  </si>
  <si>
    <r>
      <rPr>
        <b/>
        <sz val="16"/>
        <color rgb="FF000000"/>
        <rFont val="Calibri"/>
      </rPr>
      <t xml:space="preserve">Ground Transportation
</t>
    </r>
    <r>
      <rPr>
        <sz val="12"/>
        <color theme="1" tint="0.34998626667073579"/>
        <rFont val="Calibri"/>
        <family val="2"/>
      </rPr>
      <t>Gas for Rental Car, Bus Fare, Taxi, Ride Shares (Uber, Lyft etc.)</t>
    </r>
    <r>
      <rPr>
        <sz val="12"/>
        <color rgb="FF4472C4"/>
        <rFont val="Calibri"/>
      </rPr>
      <t xml:space="preserve"> </t>
    </r>
  </si>
  <si>
    <r>
      <rPr>
        <b/>
        <sz val="14"/>
        <color rgb="FF000000"/>
        <rFont val="Calibri"/>
      </rPr>
      <t>Miscellaneous Expenses</t>
    </r>
    <r>
      <rPr>
        <sz val="14"/>
        <color rgb="FF000000"/>
        <rFont val="Calibri"/>
      </rPr>
      <t xml:space="preserve">*                                                 </t>
    </r>
    <r>
      <rPr>
        <sz val="12"/>
        <color theme="1" tint="0.34998626667073579"/>
        <rFont val="Calibri"/>
        <family val="2"/>
      </rPr>
      <t xml:space="preserve">Refer to HRI's Travel Policy for reimbursable incidental expenses. NOTE: Employees cannot exceed $75.00 without receipts and must explain their expenses below, Guests must have receipts for all expenses. </t>
    </r>
  </si>
  <si>
    <t xml:space="preserve">Deduct Cash Advance                               </t>
  </si>
  <si>
    <r>
      <t xml:space="preserve">Manager/Supervisor Approval                           </t>
    </r>
    <r>
      <rPr>
        <sz val="11"/>
        <color theme="1"/>
        <rFont val="Calibri"/>
        <family val="2"/>
        <scheme val="minor"/>
      </rPr>
      <t>(Required for Contingent Workers)</t>
    </r>
  </si>
  <si>
    <r>
      <rPr>
        <b/>
        <i/>
        <sz val="11"/>
        <color rgb="FFFF0000"/>
        <rFont val="Calibri"/>
      </rPr>
      <t>*</t>
    </r>
    <r>
      <rPr>
        <b/>
        <i/>
        <sz val="11"/>
        <color rgb="FF000000"/>
        <rFont val="Calibri"/>
      </rPr>
      <t>Explanation for Misc Expenses</t>
    </r>
    <r>
      <rPr>
        <i/>
        <sz val="11"/>
        <color rgb="FF000000"/>
        <rFont val="Calibri"/>
      </rPr>
      <t xml:space="preserve"> (ex. Rideshare, Parking, Tolls, Subway, Luggage Fees): </t>
    </r>
  </si>
  <si>
    <t xml:space="preserve">FOREIGN TRAVEL SPEND AUTHORIZATION/EXPENSE REPORT </t>
  </si>
  <si>
    <t xml:space="preserve">For international travel, use foreign per diem Rates </t>
  </si>
  <si>
    <t>Foreign Per Diem Rates</t>
  </si>
  <si>
    <r>
      <rPr>
        <b/>
        <sz val="16"/>
        <color rgb="FF000000"/>
        <rFont val="Calibri"/>
      </rPr>
      <t xml:space="preserve">Airfare
</t>
    </r>
    <r>
      <rPr>
        <sz val="11"/>
        <color theme="1" tint="0.34998626667073579"/>
        <rFont val="Calibri"/>
        <family val="2"/>
      </rPr>
      <t xml:space="preserve">Quote(s) must be attached.          </t>
    </r>
    <r>
      <rPr>
        <sz val="12"/>
        <color theme="1" tint="0.34998626667073579"/>
        <rFont val="Calibri"/>
        <family val="2"/>
      </rPr>
      <t xml:space="preserve">reservations@stovrofftaylortravel.com </t>
    </r>
  </si>
  <si>
    <r>
      <rPr>
        <b/>
        <sz val="12"/>
        <color theme="1"/>
        <rFont val="Calibri"/>
        <family val="2"/>
      </rPr>
      <t xml:space="preserve">Will Stovroff book the airfare?                        </t>
    </r>
    <r>
      <rPr>
        <sz val="12"/>
        <color rgb="FF4472C4"/>
        <rFont val="Calibri"/>
      </rPr>
      <t xml:space="preserve">                             </t>
    </r>
    <r>
      <rPr>
        <sz val="12"/>
        <color theme="1" tint="0.34998626667073579"/>
        <rFont val="Calibri"/>
        <family val="2"/>
      </rPr>
      <t>If yes, add the $16.09 service fee</t>
    </r>
  </si>
  <si>
    <r>
      <rPr>
        <b/>
        <sz val="16"/>
        <color rgb="FF000000"/>
        <rFont val="Calibri"/>
        <scheme val="minor"/>
      </rPr>
      <t xml:space="preserve">Travel Insurance
</t>
    </r>
    <r>
      <rPr>
        <sz val="12"/>
        <color theme="1" tint="0.34998626667073579"/>
        <rFont val="Calibri"/>
        <family val="2"/>
        <scheme val="minor"/>
      </rPr>
      <t>For</t>
    </r>
    <r>
      <rPr>
        <b/>
        <sz val="16"/>
        <color theme="1" tint="0.34998626667073579"/>
        <rFont val="Calibri"/>
        <family val="2"/>
        <scheme val="minor"/>
      </rPr>
      <t xml:space="preserve"> </t>
    </r>
    <r>
      <rPr>
        <sz val="12"/>
        <color theme="1" tint="0.34998626667073579"/>
        <rFont val="Calibri"/>
        <family val="2"/>
        <scheme val="minor"/>
      </rPr>
      <t xml:space="preserve">non-refundable airfare; must include "Required to Work" coverage. </t>
    </r>
    <r>
      <rPr>
        <b/>
        <sz val="12"/>
        <color theme="1" tint="0.34998626667073579"/>
        <rFont val="Calibri"/>
        <family val="2"/>
        <scheme val="minor"/>
      </rPr>
      <t xml:space="preserve">HRI provides travelers with Global Medical Assistance Insurance including medical evacuation services. </t>
    </r>
  </si>
  <si>
    <r>
      <rPr>
        <b/>
        <sz val="16"/>
        <color rgb="FF000000"/>
        <rFont val="Calibri"/>
      </rPr>
      <t xml:space="preserve">Lodging
</t>
    </r>
    <r>
      <rPr>
        <sz val="12"/>
        <color theme="1" tint="0.34998626667073579"/>
        <rFont val="Calibri"/>
        <family val="2"/>
      </rPr>
      <t>Per diem is based on hotel location(s). See Lodging Per diem tab for rates and how to calculate</t>
    </r>
    <r>
      <rPr>
        <b/>
        <sz val="12"/>
        <color theme="1" tint="0.34998626667073579"/>
        <rFont val="Calibri"/>
        <family val="2"/>
      </rPr>
      <t>.</t>
    </r>
    <r>
      <rPr>
        <sz val="16"/>
        <color theme="1" tint="0.34998626667073579"/>
        <rFont val="Calibri"/>
        <family val="2"/>
      </rPr>
      <t xml:space="preserve"> </t>
    </r>
    <r>
      <rPr>
        <b/>
        <sz val="12"/>
        <color theme="1" tint="0.34998626667073579"/>
        <rFont val="Calibri"/>
        <family val="2"/>
      </rPr>
      <t>Foreign Per Diem Rates</t>
    </r>
    <r>
      <rPr>
        <sz val="12"/>
        <color theme="1" tint="0.34998626667073579"/>
        <rFont val="Calibri"/>
        <family val="2"/>
      </rPr>
      <t xml:space="preserve"> </t>
    </r>
  </si>
  <si>
    <r>
      <rPr>
        <b/>
        <sz val="16"/>
        <color rgb="FF000000"/>
        <rFont val="Calibri"/>
      </rPr>
      <t xml:space="preserve">Same Day Meals
</t>
    </r>
    <r>
      <rPr>
        <sz val="12"/>
        <color theme="1" tint="0.34998626667073579"/>
        <rFont val="Calibri"/>
        <family val="2"/>
      </rPr>
      <t xml:space="preserve">$17 (Breakfast $5, Dinner $12) </t>
    </r>
  </si>
  <si>
    <r>
      <rPr>
        <b/>
        <sz val="16"/>
        <color rgb="FF000000"/>
        <rFont val="Calibri"/>
      </rPr>
      <t xml:space="preserve">Registration/Abstract
</t>
    </r>
    <r>
      <rPr>
        <sz val="11"/>
        <color theme="1" tint="0.34998626667073579"/>
        <rFont val="Calibri"/>
        <family val="2"/>
      </rPr>
      <t>Must include  cost along with agenda and/program/flyer.</t>
    </r>
  </si>
  <si>
    <r>
      <rPr>
        <b/>
        <sz val="16"/>
        <color rgb="FF000000"/>
        <rFont val="Calibri"/>
        <scheme val="minor"/>
      </rPr>
      <t xml:space="preserve">Amtrak
</t>
    </r>
    <r>
      <rPr>
        <sz val="12"/>
        <color theme="1" tint="0.34998626667073579"/>
        <rFont val="Calibri"/>
        <family val="2"/>
        <scheme val="minor"/>
      </rPr>
      <t>Rensselear to Penn Station: $68 one-way/ $136 round-trip.</t>
    </r>
  </si>
  <si>
    <t xml:space="preserve">Car rental information </t>
  </si>
  <si>
    <r>
      <rPr>
        <b/>
        <sz val="16"/>
        <color rgb="FF000000"/>
        <rFont val="Calibri"/>
        <scheme val="minor"/>
      </rPr>
      <t>Mileage</t>
    </r>
    <r>
      <rPr>
        <sz val="12"/>
        <color rgb="FF000000"/>
        <rFont val="Calibri"/>
        <scheme val="minor"/>
      </rPr>
      <t xml:space="preserve">                                                                                                          </t>
    </r>
    <r>
      <rPr>
        <sz val="12"/>
        <color theme="1" tint="0.34998626667073579"/>
        <rFont val="Calibri"/>
        <family val="2"/>
        <scheme val="minor"/>
      </rPr>
      <t>Complete the Mileage Log Tab</t>
    </r>
  </si>
  <si>
    <t>Over 100 miles, use OGS Travel Calculator</t>
  </si>
  <si>
    <r>
      <rPr>
        <b/>
        <sz val="16"/>
        <color rgb="FF000000"/>
        <rFont val="Calibri"/>
        <scheme val="minor"/>
      </rPr>
      <t xml:space="preserve">Ground Transportation
</t>
    </r>
    <r>
      <rPr>
        <sz val="12"/>
        <color theme="1" tint="0.34998626667073579"/>
        <rFont val="Calibri"/>
        <family val="2"/>
        <scheme val="minor"/>
      </rPr>
      <t xml:space="preserve">Gas for Rental Car, Bus Fare, Taxi, Ride Shares (Uber, Lyft etc.) </t>
    </r>
  </si>
  <si>
    <r>
      <rPr>
        <b/>
        <sz val="16"/>
        <color rgb="FF000000"/>
        <rFont val="Calibri"/>
        <scheme val="minor"/>
      </rPr>
      <t xml:space="preserve">Other- Please Specify 
</t>
    </r>
    <r>
      <rPr>
        <sz val="12"/>
        <color theme="1" tint="0.34998626667073579"/>
        <rFont val="Calibri"/>
        <family val="2"/>
        <scheme val="minor"/>
      </rPr>
      <t>Includes metro/subway, parking, tolls, other incidental expenses.</t>
    </r>
  </si>
  <si>
    <t>MILEAGE LOG</t>
  </si>
  <si>
    <t>Current Mileage Rate</t>
  </si>
  <si>
    <t xml:space="preserve">**ATTENTION: THE MILEAGE RATE HAS CHANGED FOR 2024 TO 0.67 PER MILE </t>
  </si>
  <si>
    <t>Please note, for distances over 100 miles please complete the OGS Rental Car Calculator selecting the Standard size. You will be reimbursed up to the rental car cost or whichever is the least expensive.</t>
  </si>
  <si>
    <t xml:space="preserve">OGS Rental Car Calculator </t>
  </si>
  <si>
    <t>Mileage</t>
  </si>
  <si>
    <t>Meals</t>
  </si>
  <si>
    <t>Time of Departure</t>
  </si>
  <si>
    <t>Time of Arrival</t>
  </si>
  <si>
    <t>Miles</t>
  </si>
  <si>
    <t>Amount</t>
  </si>
  <si>
    <t>Date</t>
  </si>
  <si>
    <t>From</t>
  </si>
  <si>
    <t>To</t>
  </si>
  <si>
    <t>Purpose, Item of Expenditure</t>
  </si>
  <si>
    <t>Only</t>
  </si>
  <si>
    <t>AM</t>
  </si>
  <si>
    <t>PM</t>
  </si>
  <si>
    <t>Traveled</t>
  </si>
  <si>
    <t>Rate</t>
  </si>
  <si>
    <t>Claimed</t>
  </si>
  <si>
    <t>Totals</t>
  </si>
  <si>
    <t>LODGING</t>
  </si>
  <si>
    <t>Look Up GSA Lodging Per Diem for the Destination Location(s)</t>
  </si>
  <si>
    <r>
      <rPr>
        <i/>
        <sz val="13"/>
        <color rgb="FF000000"/>
        <rFont val="Calibri"/>
        <scheme val="minor"/>
      </rPr>
      <t xml:space="preserve">If the quoted rate exceeds the per diem rate for the hotel location, additional justification </t>
    </r>
    <r>
      <rPr>
        <b/>
        <i/>
        <u/>
        <sz val="13"/>
        <color rgb="FF000000"/>
        <rFont val="Calibri"/>
        <scheme val="minor"/>
      </rPr>
      <t>must</t>
    </r>
    <r>
      <rPr>
        <i/>
        <sz val="13"/>
        <color rgb="FF000000"/>
        <rFont val="Calibri"/>
        <scheme val="minor"/>
      </rPr>
      <t xml:space="preserve"> be submitted.</t>
    </r>
  </si>
  <si>
    <t xml:space="preserve">Example:  GSA Lodging Rate for Albany </t>
  </si>
  <si>
    <t>Location 1</t>
  </si>
  <si>
    <t>Location 2</t>
  </si>
  <si>
    <t>Location 3</t>
  </si>
  <si>
    <t>Total</t>
  </si>
  <si>
    <t>Lodging Per Diem</t>
  </si>
  <si>
    <t># of Nights</t>
  </si>
  <si>
    <t>Total Lodging Cost</t>
  </si>
  <si>
    <t>Justification for Exceeding Per Diem:</t>
  </si>
  <si>
    <t xml:space="preserve">For unreceipted lodging, please refer to </t>
  </si>
  <si>
    <t>HRI's Unreceipted Lodging Rates</t>
  </si>
  <si>
    <t>CALCULATING YOUR MEAL ALLOWANCE</t>
  </si>
  <si>
    <t xml:space="preserve">1. LOCATE YOUR MEAL ALLOWANCE RATE IN THE CHARTS BELOW. </t>
  </si>
  <si>
    <t>2. ENTER YOUR WORK SCHEDULE AND TRAVEL TIMES IN THE ORANGE CHART BELOW.</t>
  </si>
  <si>
    <t>3. SELECT EITHER OPTION #1 SAME-DAY TRAVEL OR OPTION #2 OVERNIGHT TRAVEL</t>
  </si>
  <si>
    <t>4. SELECT YOUR RESPONSES IN THE YELLOW SHADED FIELDS.</t>
  </si>
  <si>
    <t xml:space="preserve">*There is no differential for upstate, downstate, or out of state locations. </t>
  </si>
  <si>
    <t>HRI's Same Day Travel Meal Allowance*</t>
  </si>
  <si>
    <t>Breakfast</t>
  </si>
  <si>
    <t xml:space="preserve">Dinner </t>
  </si>
  <si>
    <t>*Rates are based on allowable Federal per diem rates by location. Updated as of 10/1/24.</t>
  </si>
  <si>
    <t>HRI's Overnight Meal Allowance Rates*</t>
  </si>
  <si>
    <t xml:space="preserve">Your regular work schedule is compared to your travel departure and return times to calculate your meal allowance. </t>
  </si>
  <si>
    <t xml:space="preserve">Work Schedule v. Travel Times </t>
  </si>
  <si>
    <t>Start Time/Time Left</t>
  </si>
  <si>
    <t xml:space="preserve">End Time/Return Time </t>
  </si>
  <si>
    <t xml:space="preserve">Regularly scheduled work hours (ex. 9am-5pm) </t>
  </si>
  <si>
    <t xml:space="preserve">Travel Times (Depart and Return Times) </t>
  </si>
  <si>
    <t xml:space="preserve">Use Dropdown Options - Enter Responses in Yellow Fields Only </t>
  </si>
  <si>
    <t>OPTION 1- Same Day Travel</t>
  </si>
  <si>
    <t>Response</t>
  </si>
  <si>
    <t>Dinner</t>
  </si>
  <si>
    <t>Did you leave one hour before normal starting time?</t>
  </si>
  <si>
    <t>No</t>
  </si>
  <si>
    <t>Did you return two hours later than normal?</t>
  </si>
  <si>
    <t>This amount will be brought forward to the H-10 &amp; H-100</t>
  </si>
  <si>
    <t>OPTION 2- Multi Day or Overnight Travel</t>
  </si>
  <si>
    <t>Search the GSA Schedule for the travel destination rates</t>
  </si>
  <si>
    <t>Select the GSA Rate (M&amp;IE) from drop down option.</t>
  </si>
  <si>
    <t>Overnight Travel Day 1</t>
  </si>
  <si>
    <t>Did you leave one hour before your normal starting time?</t>
  </si>
  <si>
    <t xml:space="preserve">Number of Full Travel Days </t>
  </si>
  <si>
    <t>Final Day of Overnight Travel</t>
  </si>
  <si>
    <t>Deduct any meals that were provided (E.g. as part of conference fee)  from total meal reimbursement:</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</si>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</sst>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000_);_(* \(#,##0.000\);_(* &quot;-&quot;??_);_(@_)"/>
    <numFmt numFmtId="165" formatCode="_(&quot;$&quot;* #,##0_);_(&quot;$&quot;* \(#,##0\);_(&quot;$&quot;* &quot;-&quot;??_);_(@_)"/>
    <numFmt numFmtId="166" formatCode="_([$$-409]* #,##0.00_);_([$$-409]* \(#,##0.00\);_([$$-409]* &quot;-&quot;??_);_(@_)"/>
    <numFmt numFmtId="167" formatCode="[$-409]h:mm\ AM/PM;@"/>
  </numFmts>
  <fonts count="80" x14ac:knownFonts="1">
    <font>
      <sz val="11"/>
      <color theme="1"/>
      <name val="Calibri"/>
      <family val="2"/>
      <scheme val="minor"/>
    </font>
    <font>
      <sz val="11"/>
      <color theme="1"/>
      <name val="Calibri"/>
      <family val="2"/>
      <scheme val="minor"/>
    </font>
    <font>
      <sz val="11"/>
      <color rgb="FF0000FF"/>
      <name val="Calibri"/>
      <family val="2"/>
      <scheme val="minor"/>
    </font>
    <font>
      <u/>
      <sz val="11"/>
      <color theme="10"/>
      <name val="Calibri"/>
      <family val="2"/>
      <scheme val="minor"/>
    </font>
    <font>
      <sz val="9"/>
      <color indexed="81"/>
      <name val="Tahoma"/>
      <family val="2"/>
    </font>
    <font>
      <b/>
      <sz val="9"/>
      <color indexed="81"/>
      <name val="Tahoma"/>
      <family val="2"/>
    </font>
    <font>
      <b/>
      <sz val="11"/>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sz val="16"/>
      <color rgb="FF0000FF"/>
      <name val="Calibri"/>
      <family val="2"/>
      <scheme val="minor"/>
    </font>
    <font>
      <sz val="16"/>
      <name val="Calibri"/>
      <family val="2"/>
      <scheme val="minor"/>
    </font>
    <font>
      <b/>
      <sz val="12"/>
      <color theme="1"/>
      <name val="Calibri"/>
      <family val="2"/>
      <scheme val="minor"/>
    </font>
    <font>
      <b/>
      <sz val="16"/>
      <name val="Calibri"/>
      <family val="2"/>
      <scheme val="minor"/>
    </font>
    <font>
      <u/>
      <sz val="16"/>
      <color theme="10"/>
      <name val="Calibri"/>
      <family val="2"/>
      <scheme val="minor"/>
    </font>
    <font>
      <i/>
      <sz val="12"/>
      <color theme="1"/>
      <name val="Calibri"/>
      <family val="2"/>
      <scheme val="minor"/>
    </font>
    <font>
      <i/>
      <sz val="11"/>
      <color theme="1"/>
      <name val="Calibri"/>
      <family val="2"/>
      <scheme val="minor"/>
    </font>
    <font>
      <b/>
      <i/>
      <sz val="11"/>
      <color theme="1"/>
      <name val="Calibri"/>
      <family val="2"/>
      <scheme val="minor"/>
    </font>
    <font>
      <b/>
      <sz val="16"/>
      <color rgb="FF000000"/>
      <name val="Calibri"/>
      <family val="2"/>
    </font>
    <font>
      <u/>
      <sz val="12"/>
      <color theme="10"/>
      <name val="Calibri"/>
      <family val="2"/>
      <scheme val="minor"/>
    </font>
    <font>
      <i/>
      <sz val="11"/>
      <color rgb="FFFF0000"/>
      <name val="Calibri"/>
      <family val="2"/>
      <scheme val="minor"/>
    </font>
    <font>
      <b/>
      <sz val="12"/>
      <color rgb="FFFF0000"/>
      <name val="Calibri"/>
      <family val="2"/>
      <scheme val="minor"/>
    </font>
    <font>
      <b/>
      <sz val="11"/>
      <color rgb="FFFF0000"/>
      <name val="Calibri"/>
    </font>
    <font>
      <b/>
      <sz val="11"/>
      <color rgb="FF000000"/>
      <name val="Calibri"/>
    </font>
    <font>
      <b/>
      <sz val="8"/>
      <color rgb="FF000000"/>
      <name val="Calibri"/>
    </font>
    <font>
      <b/>
      <u/>
      <sz val="14"/>
      <color theme="10"/>
      <name val="Calibri"/>
      <family val="2"/>
      <scheme val="minor"/>
    </font>
    <font>
      <sz val="12"/>
      <color rgb="FF000000"/>
      <name val="Calibri"/>
      <scheme val="minor"/>
    </font>
    <font>
      <b/>
      <u/>
      <sz val="14"/>
      <color rgb="FFFF0000"/>
      <name val="Calibri"/>
      <family val="2"/>
      <scheme val="minor"/>
    </font>
    <font>
      <b/>
      <sz val="14"/>
      <color theme="1"/>
      <name val="Calibri"/>
      <family val="2"/>
      <scheme val="minor"/>
    </font>
    <font>
      <b/>
      <sz val="11"/>
      <color theme="1"/>
      <name val="Calibri"/>
    </font>
    <font>
      <b/>
      <sz val="16"/>
      <color rgb="FF000000"/>
      <name val="Calibri"/>
      <scheme val="minor"/>
    </font>
    <font>
      <b/>
      <i/>
      <sz val="12"/>
      <color rgb="FFFF0000"/>
      <name val="Calibri"/>
      <family val="2"/>
      <scheme val="minor"/>
    </font>
    <font>
      <b/>
      <u/>
      <sz val="16"/>
      <color rgb="FFFF0000"/>
      <name val="Calibri"/>
      <family val="2"/>
      <scheme val="minor"/>
    </font>
    <font>
      <sz val="11"/>
      <color rgb="FF000000"/>
      <name val="Calibri"/>
      <scheme val="minor"/>
    </font>
    <font>
      <b/>
      <sz val="11"/>
      <color rgb="FFFF0000"/>
      <name val="Calibri"/>
      <scheme val="minor"/>
    </font>
    <font>
      <b/>
      <i/>
      <sz val="11"/>
      <color rgb="FFFF0000"/>
      <name val="Calibri"/>
    </font>
    <font>
      <b/>
      <i/>
      <sz val="11"/>
      <color rgb="FF000000"/>
      <name val="Calibri"/>
    </font>
    <font>
      <i/>
      <sz val="11"/>
      <color rgb="FF000000"/>
      <name val="Calibri"/>
    </font>
    <font>
      <i/>
      <sz val="11"/>
      <color theme="1"/>
      <name val="Calibri"/>
    </font>
    <font>
      <b/>
      <i/>
      <sz val="12"/>
      <color rgb="FF000000"/>
      <name val="Calibri"/>
      <scheme val="minor"/>
    </font>
    <font>
      <b/>
      <i/>
      <sz val="12"/>
      <color rgb="FF000000"/>
      <name val="Calibri"/>
      <family val="2"/>
      <scheme val="minor"/>
    </font>
    <font>
      <b/>
      <sz val="12"/>
      <color rgb="FF000000"/>
      <name val="Calibri"/>
      <family val="2"/>
      <scheme val="minor"/>
    </font>
    <font>
      <i/>
      <sz val="12"/>
      <color rgb="FF000000"/>
      <name val="Calibri"/>
      <family val="2"/>
      <scheme val="minor"/>
    </font>
    <font>
      <b/>
      <u/>
      <sz val="12"/>
      <color theme="10"/>
      <name val="Calibri"/>
      <family val="2"/>
      <scheme val="minor"/>
    </font>
    <font>
      <b/>
      <i/>
      <sz val="12"/>
      <color theme="1"/>
      <name val="Calibri"/>
      <family val="2"/>
      <scheme val="minor"/>
    </font>
    <font>
      <b/>
      <sz val="12"/>
      <color rgb="FF000000"/>
      <name val="Calibri"/>
    </font>
    <font>
      <b/>
      <sz val="16"/>
      <color rgb="FF000000"/>
      <name val="Calibri"/>
    </font>
    <font>
      <sz val="16"/>
      <color rgb="FF000000"/>
      <name val="Calibri"/>
    </font>
    <font>
      <b/>
      <sz val="14"/>
      <color rgb="FFFF0000"/>
      <name val="Calibri"/>
      <family val="2"/>
    </font>
    <font>
      <sz val="16"/>
      <color theme="1"/>
      <name val="Calibri"/>
      <scheme val="minor"/>
    </font>
    <font>
      <sz val="14"/>
      <color rgb="FF000000"/>
      <name val="Calibri"/>
    </font>
    <font>
      <b/>
      <sz val="14"/>
      <color rgb="FF000000"/>
      <name val="Calibri"/>
    </font>
    <font>
      <sz val="12"/>
      <color rgb="FF4472C4"/>
      <name val="Calibri"/>
    </font>
    <font>
      <b/>
      <sz val="11"/>
      <color rgb="FFFF0000"/>
      <name val="Calibri"/>
      <family val="2"/>
    </font>
    <font>
      <b/>
      <sz val="11"/>
      <color theme="1"/>
      <name val="Calibri"/>
      <family val="2"/>
    </font>
    <font>
      <sz val="14"/>
      <color rgb="FF000000"/>
      <name val="Calibri"/>
      <family val="2"/>
    </font>
    <font>
      <b/>
      <sz val="11"/>
      <color rgb="FF000000"/>
      <name val="Calibri"/>
      <family val="2"/>
    </font>
    <font>
      <b/>
      <sz val="11"/>
      <color rgb="FFFF0000"/>
      <name val="Calibri"/>
      <family val="2"/>
      <scheme val="minor"/>
    </font>
    <font>
      <sz val="16"/>
      <color rgb="FF000000"/>
      <name val="Calibri"/>
      <family val="2"/>
      <scheme val="minor"/>
    </font>
    <font>
      <sz val="16"/>
      <color rgb="FF000000"/>
      <name val="Calibri"/>
      <family val="2"/>
    </font>
    <font>
      <sz val="12"/>
      <color rgb="FF000000"/>
      <name val="Calibri"/>
      <family val="2"/>
    </font>
    <font>
      <sz val="12"/>
      <color theme="1" tint="0.34998626667073579"/>
      <name val="Calibri"/>
      <family val="2"/>
      <scheme val="minor"/>
    </font>
    <font>
      <b/>
      <sz val="16"/>
      <color theme="1" tint="0.34998626667073579"/>
      <name val="Calibri"/>
      <family val="2"/>
      <scheme val="minor"/>
    </font>
    <font>
      <b/>
      <sz val="12"/>
      <color theme="1" tint="0.34998626667073579"/>
      <name val="Calibri"/>
      <family val="2"/>
      <scheme val="minor"/>
    </font>
    <font>
      <sz val="12"/>
      <color theme="1" tint="0.34998626667073579"/>
      <name val="Calibri"/>
      <family val="2"/>
    </font>
    <font>
      <b/>
      <sz val="12"/>
      <color theme="1" tint="0.34998626667073579"/>
      <name val="Calibri"/>
      <family val="2"/>
    </font>
    <font>
      <sz val="16"/>
      <color theme="1" tint="0.34998626667073579"/>
      <name val="Calibri"/>
      <family val="2"/>
    </font>
    <font>
      <sz val="11"/>
      <color theme="1" tint="0.34998626667073579"/>
      <name val="Calibri"/>
      <family val="2"/>
    </font>
    <font>
      <b/>
      <sz val="12"/>
      <color theme="1"/>
      <name val="Calibri"/>
      <family val="2"/>
    </font>
    <font>
      <b/>
      <sz val="13"/>
      <color theme="1"/>
      <name val="Calibri"/>
      <family val="2"/>
      <scheme val="minor"/>
    </font>
    <font>
      <sz val="16"/>
      <color theme="1" tint="0.34998626667073579"/>
      <name val="Calibri"/>
      <family val="2"/>
      <scheme val="minor"/>
    </font>
    <font>
      <sz val="11"/>
      <color theme="10"/>
      <name val="Calibri"/>
      <family val="2"/>
      <scheme val="minor"/>
    </font>
    <font>
      <sz val="11"/>
      <color theme="1" tint="0.34998626667073579"/>
      <name val="Calibri"/>
      <family val="2"/>
      <scheme val="minor"/>
    </font>
    <font>
      <sz val="12"/>
      <name val="Calibri"/>
      <family val="2"/>
      <scheme val="minor"/>
    </font>
    <font>
      <sz val="16"/>
      <color rgb="FFFF0000"/>
      <name val="Calibri"/>
      <family val="2"/>
    </font>
    <font>
      <sz val="12"/>
      <color rgb="FF595959"/>
      <name val="Calibri"/>
    </font>
    <font>
      <sz val="14"/>
      <color rgb="FFFF0000"/>
      <name val="Calibri"/>
      <family val="2"/>
      <scheme val="minor"/>
    </font>
    <font>
      <u/>
      <sz val="12"/>
      <color rgb="FFFF0000"/>
      <name val="Calibri"/>
    </font>
    <font>
      <i/>
      <sz val="13"/>
      <color rgb="FF000000"/>
      <name val="Calibri"/>
      <scheme val="minor"/>
    </font>
    <font>
      <b/>
      <i/>
      <u/>
      <sz val="13"/>
      <color rgb="FF000000"/>
      <name val="Calibri"/>
      <scheme val="minor"/>
    </font>
  </fonts>
  <fills count="1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FFFF"/>
        <bgColor rgb="FF000000"/>
      </patternFill>
    </fill>
  </fills>
  <borders count="51">
    <border>
      <left/>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rgb="FF000000"/>
      </top>
      <bottom style="thin">
        <color indexed="64"/>
      </bottom>
      <diagonal/>
    </border>
    <border>
      <left/>
      <right style="medium">
        <color indexed="64"/>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bottom/>
      <diagonal/>
    </border>
    <border>
      <left/>
      <right style="medium">
        <color rgb="FF000000"/>
      </right>
      <top/>
      <bottom/>
      <diagonal/>
    </border>
    <border>
      <left style="medium">
        <color rgb="FF000000"/>
      </left>
      <right style="medium">
        <color indexed="64"/>
      </right>
      <top style="thin">
        <color rgb="FF000000"/>
      </top>
      <bottom style="medium">
        <color indexed="64"/>
      </bottom>
      <diagonal/>
    </border>
    <border>
      <left style="medium">
        <color indexed="64"/>
      </left>
      <right style="medium">
        <color rgb="FF000000"/>
      </right>
      <top style="thin">
        <color rgb="FF000000"/>
      </top>
      <bottom style="medium">
        <color indexed="64"/>
      </bottom>
      <diagonal/>
    </border>
    <border>
      <left/>
      <right style="medium">
        <color rgb="FF000000"/>
      </right>
      <top style="medium">
        <color indexed="64"/>
      </top>
      <bottom/>
      <diagonal/>
    </border>
    <border>
      <left style="thin">
        <color indexed="64"/>
      </left>
      <right style="medium">
        <color rgb="FF000000"/>
      </right>
      <top style="thin">
        <color indexed="64"/>
      </top>
      <bottom/>
      <diagonal/>
    </border>
    <border>
      <left/>
      <right style="thin">
        <color rgb="FF000000"/>
      </right>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top/>
      <bottom style="thin">
        <color rgb="FF000000"/>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medium">
        <color rgb="FF000000"/>
      </right>
      <top/>
      <bottom/>
      <diagonal/>
    </border>
    <border>
      <left style="medium">
        <color rgb="FF000000"/>
      </left>
      <right/>
      <top style="thin">
        <color indexed="64"/>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rgb="FF000000"/>
      </left>
      <right style="thin">
        <color rgb="FF000000"/>
      </right>
      <top/>
      <bottom style="thin">
        <color rgb="FF000000"/>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cellStyleXfs>
  <cellXfs count="233">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Alignment="1">
      <alignment horizontal="center"/>
    </xf>
    <xf numFmtId="0" fontId="0" fillId="0" borderId="1" xfId="0" applyBorder="1"/>
    <xf numFmtId="43" fontId="6" fillId="0" borderId="0" xfId="1" applyFont="1" applyAlignment="1">
      <alignment horizontal="center"/>
    </xf>
    <xf numFmtId="43" fontId="6" fillId="4" borderId="0" xfId="1" applyFont="1" applyFill="1"/>
    <xf numFmtId="14" fontId="0" fillId="0" borderId="3" xfId="0" applyNumberFormat="1" applyBorder="1" applyProtection="1">
      <protection locked="0"/>
    </xf>
    <xf numFmtId="0" fontId="0" fillId="0" borderId="3" xfId="0" applyBorder="1" applyAlignment="1" applyProtection="1">
      <alignment wrapText="1"/>
      <protection locked="0"/>
    </xf>
    <xf numFmtId="0" fontId="0" fillId="0" borderId="3" xfId="0" applyBorder="1" applyAlignment="1" applyProtection="1">
      <alignment horizontal="center"/>
      <protection locked="0"/>
    </xf>
    <xf numFmtId="20" fontId="0" fillId="0" borderId="3" xfId="0" applyNumberFormat="1" applyBorder="1" applyProtection="1">
      <protection locked="0"/>
    </xf>
    <xf numFmtId="0" fontId="0" fillId="0" borderId="2" xfId="0" applyBorder="1" applyAlignment="1" applyProtection="1">
      <alignment horizontal="center"/>
      <protection locked="0"/>
    </xf>
    <xf numFmtId="164" fontId="2" fillId="0" borderId="0" xfId="1" applyNumberFormat="1" applyFont="1" applyFill="1" applyProtection="1">
      <protection locked="0"/>
    </xf>
    <xf numFmtId="0" fontId="6" fillId="2" borderId="4"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9" fillId="0" borderId="0" xfId="0" applyFont="1" applyProtection="1">
      <protection locked="0"/>
    </xf>
    <xf numFmtId="0" fontId="8" fillId="0" borderId="0" xfId="0" applyFont="1" applyProtection="1">
      <protection locked="0"/>
    </xf>
    <xf numFmtId="0" fontId="9" fillId="0" borderId="0" xfId="0" applyFont="1" applyAlignment="1" applyProtection="1">
      <alignment horizontal="left"/>
      <protection locked="0"/>
    </xf>
    <xf numFmtId="0" fontId="6" fillId="0" borderId="0" xfId="0" applyFont="1"/>
    <xf numFmtId="0" fontId="6" fillId="0" borderId="0" xfId="0" applyFont="1" applyAlignment="1">
      <alignment horizontal="center"/>
    </xf>
    <xf numFmtId="44" fontId="9" fillId="6" borderId="3" xfId="3" applyFont="1" applyFill="1" applyBorder="1"/>
    <xf numFmtId="0" fontId="8" fillId="0" borderId="0" xfId="0" applyFont="1" applyAlignment="1">
      <alignment horizontal="left"/>
    </xf>
    <xf numFmtId="44" fontId="9" fillId="6" borderId="3" xfId="3" applyFont="1" applyFill="1" applyBorder="1" applyAlignment="1">
      <alignment horizontal="center"/>
    </xf>
    <xf numFmtId="0" fontId="12" fillId="0" borderId="0" xfId="0" applyFont="1" applyAlignment="1">
      <alignment horizontal="center"/>
    </xf>
    <xf numFmtId="44" fontId="9" fillId="8" borderId="3" xfId="3" applyFont="1" applyFill="1" applyBorder="1"/>
    <xf numFmtId="0" fontId="6" fillId="0" borderId="0" xfId="0" applyFont="1" applyAlignment="1">
      <alignment horizontal="left"/>
    </xf>
    <xf numFmtId="0" fontId="14" fillId="0" borderId="0" xfId="2" applyFont="1" applyBorder="1" applyAlignment="1" applyProtection="1">
      <alignment horizontal="left"/>
      <protection locked="0"/>
    </xf>
    <xf numFmtId="0" fontId="8" fillId="0" borderId="0" xfId="0" applyFont="1"/>
    <xf numFmtId="0" fontId="15" fillId="0" borderId="0" xfId="0" applyFont="1" applyProtection="1">
      <protection locked="0"/>
    </xf>
    <xf numFmtId="0" fontId="8" fillId="0" borderId="0" xfId="0" applyFont="1" applyAlignment="1" applyProtection="1">
      <alignment horizontal="center"/>
      <protection locked="0"/>
    </xf>
    <xf numFmtId="0" fontId="9" fillId="0" borderId="0" xfId="0" applyFont="1"/>
    <xf numFmtId="0" fontId="9" fillId="10" borderId="0" xfId="0" applyFont="1" applyFill="1"/>
    <xf numFmtId="44" fontId="9" fillId="5" borderId="11" xfId="3" applyFont="1" applyFill="1" applyBorder="1"/>
    <xf numFmtId="44" fontId="9" fillId="5" borderId="11" xfId="3" applyFont="1" applyFill="1" applyBorder="1" applyProtection="1">
      <protection locked="0"/>
    </xf>
    <xf numFmtId="0" fontId="17" fillId="0" borderId="0" xfId="0" applyFont="1" applyAlignment="1">
      <alignment horizontal="right"/>
    </xf>
    <xf numFmtId="0" fontId="9" fillId="7" borderId="3" xfId="0" applyFont="1" applyFill="1" applyBorder="1" applyProtection="1">
      <protection locked="0"/>
    </xf>
    <xf numFmtId="0" fontId="8" fillId="6" borderId="3" xfId="0" applyFont="1" applyFill="1" applyBorder="1" applyAlignment="1">
      <alignment vertical="top"/>
    </xf>
    <xf numFmtId="0" fontId="8" fillId="6" borderId="3" xfId="0" applyFont="1" applyFill="1" applyBorder="1" applyAlignment="1">
      <alignment vertical="top" wrapText="1"/>
    </xf>
    <xf numFmtId="0" fontId="0" fillId="6" borderId="3" xfId="0" applyFill="1" applyBorder="1"/>
    <xf numFmtId="44" fontId="0" fillId="9" borderId="3" xfId="3" applyFont="1" applyFill="1" applyBorder="1"/>
    <xf numFmtId="0" fontId="20" fillId="0" borderId="0" xfId="0" applyFont="1"/>
    <xf numFmtId="0" fontId="18" fillId="0" borderId="9" xfId="0" applyFont="1" applyBorder="1" applyAlignment="1">
      <alignment horizontal="left" vertical="top" wrapText="1"/>
    </xf>
    <xf numFmtId="0" fontId="19" fillId="0" borderId="0" xfId="2" applyFont="1"/>
    <xf numFmtId="0" fontId="27" fillId="0" borderId="0" xfId="2" applyFont="1" applyBorder="1"/>
    <xf numFmtId="0" fontId="25" fillId="0" borderId="0" xfId="2" applyFont="1" applyBorder="1" applyAlignment="1" applyProtection="1">
      <protection locked="0"/>
    </xf>
    <xf numFmtId="0" fontId="28" fillId="0" borderId="0" xfId="0" applyFont="1"/>
    <xf numFmtId="0" fontId="7" fillId="0" borderId="0" xfId="0" applyFont="1"/>
    <xf numFmtId="13" fontId="9" fillId="9" borderId="3" xfId="3" applyNumberFormat="1" applyFont="1" applyFill="1" applyBorder="1"/>
    <xf numFmtId="0" fontId="0" fillId="0" borderId="0" xfId="0" applyProtection="1">
      <protection hidden="1"/>
    </xf>
    <xf numFmtId="165" fontId="0" fillId="0" borderId="0" xfId="3" applyNumberFormat="1" applyFont="1" applyProtection="1">
      <protection hidden="1"/>
    </xf>
    <xf numFmtId="0" fontId="0" fillId="6" borderId="14" xfId="0" applyFill="1" applyBorder="1"/>
    <xf numFmtId="0" fontId="0" fillId="6" borderId="0" xfId="0" applyFill="1" applyAlignment="1">
      <alignment horizontal="center"/>
    </xf>
    <xf numFmtId="0" fontId="32" fillId="0" borderId="0" xfId="2" applyFont="1" applyBorder="1" applyAlignment="1" applyProtection="1">
      <alignment horizontal="left"/>
    </xf>
    <xf numFmtId="0" fontId="31" fillId="0" borderId="0" xfId="0" applyFont="1" applyAlignment="1">
      <alignment vertical="center"/>
    </xf>
    <xf numFmtId="0" fontId="21" fillId="0" borderId="0" xfId="0" applyFont="1" applyAlignment="1">
      <alignment vertical="center" wrapText="1"/>
    </xf>
    <xf numFmtId="44" fontId="0" fillId="2" borderId="12" xfId="3" applyFont="1" applyFill="1" applyBorder="1" applyAlignment="1" applyProtection="1">
      <alignment horizontal="center"/>
    </xf>
    <xf numFmtId="44" fontId="11" fillId="6" borderId="3" xfId="3" applyFont="1" applyFill="1" applyBorder="1" applyProtection="1">
      <protection locked="0"/>
    </xf>
    <xf numFmtId="0" fontId="0" fillId="6" borderId="17" xfId="0" applyFill="1" applyBorder="1"/>
    <xf numFmtId="0" fontId="0" fillId="2" borderId="12" xfId="0" applyFill="1" applyBorder="1" applyAlignment="1">
      <alignment horizontal="center"/>
    </xf>
    <xf numFmtId="0" fontId="0" fillId="6" borderId="19" xfId="0" applyFill="1" applyBorder="1"/>
    <xf numFmtId="44" fontId="0" fillId="2" borderId="5" xfId="3" applyFont="1" applyFill="1" applyBorder="1" applyAlignment="1" applyProtection="1">
      <alignment horizontal="center"/>
    </xf>
    <xf numFmtId="0" fontId="0" fillId="2" borderId="5" xfId="0" applyFill="1" applyBorder="1" applyAlignment="1">
      <alignment horizontal="center"/>
    </xf>
    <xf numFmtId="0" fontId="16" fillId="0" borderId="0" xfId="0" applyFont="1"/>
    <xf numFmtId="0" fontId="38" fillId="0" borderId="0" xfId="0" applyFont="1" applyAlignment="1">
      <alignment wrapText="1"/>
    </xf>
    <xf numFmtId="0" fontId="39" fillId="12" borderId="0" xfId="0" applyFont="1" applyFill="1" applyAlignment="1">
      <alignment vertical="center"/>
    </xf>
    <xf numFmtId="166" fontId="0" fillId="11" borderId="12" xfId="0" applyNumberFormat="1" applyFill="1" applyBorder="1" applyAlignment="1" applyProtection="1">
      <alignment horizontal="center"/>
      <protection locked="0"/>
    </xf>
    <xf numFmtId="165" fontId="0" fillId="2" borderId="27" xfId="3" applyNumberFormat="1" applyFont="1" applyFill="1" applyBorder="1" applyAlignment="1" applyProtection="1">
      <alignment horizontal="center"/>
    </xf>
    <xf numFmtId="165" fontId="0" fillId="2" borderId="28" xfId="3" applyNumberFormat="1" applyFont="1" applyFill="1" applyBorder="1" applyAlignment="1" applyProtection="1">
      <alignment horizontal="center"/>
    </xf>
    <xf numFmtId="0" fontId="3" fillId="0" borderId="33" xfId="2" applyBorder="1" applyProtection="1"/>
    <xf numFmtId="0" fontId="0" fillId="6" borderId="34" xfId="0" applyFill="1" applyBorder="1"/>
    <xf numFmtId="0" fontId="33" fillId="6" borderId="35" xfId="0" applyFont="1" applyFill="1" applyBorder="1" applyAlignment="1">
      <alignment wrapText="1"/>
    </xf>
    <xf numFmtId="0" fontId="6" fillId="2" borderId="33" xfId="0" applyFont="1" applyFill="1" applyBorder="1"/>
    <xf numFmtId="0" fontId="0" fillId="6" borderId="33" xfId="0" applyFill="1" applyBorder="1"/>
    <xf numFmtId="6" fontId="0" fillId="11" borderId="26" xfId="0" applyNumberFormat="1" applyFill="1" applyBorder="1" applyAlignment="1" applyProtection="1">
      <alignment horizontal="center"/>
      <protection locked="0"/>
    </xf>
    <xf numFmtId="0" fontId="22" fillId="0" borderId="0" xfId="0" applyFont="1" applyAlignment="1">
      <alignment horizontal="right" wrapText="1"/>
    </xf>
    <xf numFmtId="0" fontId="23" fillId="0" borderId="0" xfId="0" applyFont="1" applyAlignment="1">
      <alignment horizontal="right" wrapText="1"/>
    </xf>
    <xf numFmtId="0" fontId="29" fillId="0" borderId="0" xfId="0" applyFont="1" applyAlignment="1">
      <alignment horizontal="right"/>
    </xf>
    <xf numFmtId="165" fontId="0" fillId="2" borderId="36" xfId="0" applyNumberFormat="1" applyFill="1" applyBorder="1"/>
    <xf numFmtId="0" fontId="0" fillId="6" borderId="23" xfId="0" applyFill="1" applyBorder="1" applyAlignment="1">
      <alignment wrapText="1"/>
    </xf>
    <xf numFmtId="0" fontId="0" fillId="11" borderId="23" xfId="0" applyFill="1" applyBorder="1" applyAlignment="1" applyProtection="1">
      <alignment horizontal="center"/>
      <protection locked="0"/>
    </xf>
    <xf numFmtId="165" fontId="0" fillId="2" borderId="23" xfId="3" applyNumberFormat="1" applyFont="1" applyFill="1" applyBorder="1" applyAlignment="1" applyProtection="1">
      <alignment horizontal="center"/>
    </xf>
    <xf numFmtId="44" fontId="0" fillId="2" borderId="23" xfId="3" applyFont="1" applyFill="1" applyBorder="1" applyAlignment="1" applyProtection="1">
      <alignment horizontal="center"/>
    </xf>
    <xf numFmtId="0" fontId="0" fillId="6" borderId="33" xfId="0" applyFill="1" applyBorder="1" applyAlignment="1">
      <alignment wrapText="1"/>
    </xf>
    <xf numFmtId="44" fontId="12" fillId="2" borderId="23" xfId="0" applyNumberFormat="1" applyFont="1" applyFill="1" applyBorder="1"/>
    <xf numFmtId="166" fontId="12" fillId="0" borderId="25" xfId="0" applyNumberFormat="1" applyFont="1" applyBorder="1"/>
    <xf numFmtId="44" fontId="0" fillId="2" borderId="20" xfId="0" applyNumberFormat="1" applyFill="1" applyBorder="1"/>
    <xf numFmtId="43" fontId="1" fillId="0" borderId="3" xfId="1" applyFont="1" applyFill="1" applyBorder="1" applyAlignment="1" applyProtection="1">
      <alignment vertical="center"/>
      <protection locked="0"/>
    </xf>
    <xf numFmtId="43" fontId="0" fillId="0" borderId="3" xfId="1" applyFont="1" applyBorder="1" applyAlignment="1" applyProtection="1">
      <alignment vertical="center"/>
    </xf>
    <xf numFmtId="0" fontId="12" fillId="13" borderId="29" xfId="0" applyFont="1" applyFill="1" applyBorder="1"/>
    <xf numFmtId="0" fontId="12" fillId="13" borderId="30" xfId="0" applyFont="1" applyFill="1" applyBorder="1" applyAlignment="1">
      <alignment horizontal="center"/>
    </xf>
    <xf numFmtId="0" fontId="12" fillId="13" borderId="31" xfId="0" applyFont="1" applyFill="1" applyBorder="1" applyAlignment="1">
      <alignment horizontal="center" wrapText="1"/>
    </xf>
    <xf numFmtId="0" fontId="12" fillId="13" borderId="32" xfId="0" applyFont="1" applyFill="1" applyBorder="1" applyAlignment="1">
      <alignment horizontal="center" wrapText="1"/>
    </xf>
    <xf numFmtId="0" fontId="12" fillId="14" borderId="21" xfId="0" applyFont="1" applyFill="1" applyBorder="1"/>
    <xf numFmtId="0" fontId="12" fillId="14" borderId="13" xfId="0" applyFont="1" applyFill="1" applyBorder="1" applyAlignment="1">
      <alignment horizontal="center"/>
    </xf>
    <xf numFmtId="0" fontId="12" fillId="14" borderId="13" xfId="0" applyFont="1" applyFill="1" applyBorder="1" applyAlignment="1">
      <alignment horizontal="center" wrapText="1"/>
    </xf>
    <xf numFmtId="0" fontId="42" fillId="0" borderId="23" xfId="0" applyFont="1" applyBorder="1" applyAlignment="1">
      <alignment vertical="center"/>
    </xf>
    <xf numFmtId="0" fontId="40" fillId="15" borderId="23" xfId="0" applyFont="1" applyFill="1" applyBorder="1" applyAlignment="1">
      <alignment vertical="center"/>
    </xf>
    <xf numFmtId="0" fontId="41" fillId="15" borderId="23" xfId="0" applyFont="1" applyFill="1" applyBorder="1" applyAlignment="1">
      <alignment vertical="center" wrapText="1"/>
    </xf>
    <xf numFmtId="167" fontId="41" fillId="15" borderId="23" xfId="0" applyNumberFormat="1" applyFont="1" applyFill="1" applyBorder="1" applyAlignment="1">
      <alignment vertical="center" wrapText="1"/>
    </xf>
    <xf numFmtId="0" fontId="16" fillId="0" borderId="0" xfId="0" applyFont="1" applyAlignment="1">
      <alignment wrapText="1"/>
    </xf>
    <xf numFmtId="0" fontId="0" fillId="0" borderId="0" xfId="0" applyAlignment="1">
      <alignment wrapText="1"/>
    </xf>
    <xf numFmtId="0" fontId="0" fillId="0" borderId="0" xfId="0" applyAlignment="1" applyProtection="1">
      <alignment wrapText="1"/>
      <protection hidden="1"/>
    </xf>
    <xf numFmtId="44" fontId="9" fillId="8" borderId="4" xfId="3" applyFont="1" applyFill="1" applyBorder="1" applyAlignment="1">
      <alignment horizontal="center"/>
    </xf>
    <xf numFmtId="6" fontId="42" fillId="0" borderId="23" xfId="0" applyNumberFormat="1" applyFont="1" applyBorder="1" applyAlignment="1">
      <alignment horizontal="center" vertical="center"/>
    </xf>
    <xf numFmtId="6" fontId="40" fillId="0" borderId="23" xfId="0" applyNumberFormat="1" applyFont="1" applyBorder="1" applyAlignment="1">
      <alignment horizontal="center" vertical="center"/>
    </xf>
    <xf numFmtId="6" fontId="40" fillId="0" borderId="41" xfId="0" applyNumberFormat="1" applyFont="1" applyBorder="1" applyAlignment="1">
      <alignment horizontal="center" vertical="center"/>
    </xf>
    <xf numFmtId="6" fontId="40" fillId="0" borderId="0" xfId="0" applyNumberFormat="1" applyFont="1" applyAlignment="1">
      <alignment horizontal="center" vertical="center"/>
    </xf>
    <xf numFmtId="0" fontId="41" fillId="12" borderId="23" xfId="0" applyFont="1" applyFill="1" applyBorder="1" applyAlignment="1">
      <alignment horizontal="center" vertical="center" wrapText="1"/>
    </xf>
    <xf numFmtId="167" fontId="41" fillId="12" borderId="23" xfId="0" applyNumberFormat="1" applyFont="1" applyFill="1" applyBorder="1" applyAlignment="1">
      <alignment horizontal="center" vertical="center" wrapText="1"/>
    </xf>
    <xf numFmtId="6" fontId="42" fillId="0" borderId="0" xfId="0" applyNumberFormat="1" applyFont="1" applyAlignment="1">
      <alignment horizontal="center" vertical="center"/>
    </xf>
    <xf numFmtId="0" fontId="41" fillId="16" borderId="23" xfId="0" applyFont="1" applyFill="1" applyBorder="1" applyAlignment="1">
      <alignment horizontal="center" vertical="center" wrapText="1"/>
    </xf>
    <xf numFmtId="167" fontId="41" fillId="16" borderId="23" xfId="0" applyNumberFormat="1" applyFont="1" applyFill="1" applyBorder="1" applyAlignment="1">
      <alignment horizontal="center" vertical="center" wrapText="1"/>
    </xf>
    <xf numFmtId="0" fontId="43" fillId="12" borderId="23" xfId="2" applyFont="1" applyFill="1" applyBorder="1" applyAlignment="1">
      <alignment horizontal="center" vertical="center"/>
    </xf>
    <xf numFmtId="0" fontId="44" fillId="0" borderId="0" xfId="0" applyFont="1" applyAlignment="1">
      <alignment vertical="center"/>
    </xf>
    <xf numFmtId="43" fontId="1" fillId="0" borderId="3" xfId="1" applyNumberFormat="1" applyFont="1" applyFill="1" applyBorder="1" applyProtection="1">
      <protection locked="0"/>
    </xf>
    <xf numFmtId="0" fontId="31" fillId="0" borderId="0" xfId="0" applyFont="1"/>
    <xf numFmtId="0" fontId="49" fillId="0" borderId="3" xfId="0" applyFont="1" applyBorder="1" applyAlignment="1">
      <alignment vertical="top" wrapText="1"/>
    </xf>
    <xf numFmtId="0" fontId="47" fillId="0" borderId="3" xfId="0" applyFont="1" applyBorder="1" applyAlignment="1">
      <alignment vertical="top" wrapText="1"/>
    </xf>
    <xf numFmtId="0" fontId="48" fillId="6" borderId="3" xfId="0" applyFont="1" applyFill="1" applyBorder="1" applyAlignment="1" applyProtection="1">
      <alignment vertical="top" wrapText="1"/>
      <protection locked="0"/>
    </xf>
    <xf numFmtId="0" fontId="54" fillId="0" borderId="0" xfId="0" applyFont="1" applyAlignment="1">
      <alignment horizontal="right"/>
    </xf>
    <xf numFmtId="0" fontId="0" fillId="0" borderId="3" xfId="0" applyBorder="1"/>
    <xf numFmtId="0" fontId="0" fillId="0" borderId="0" xfId="0" applyFill="1" applyBorder="1"/>
    <xf numFmtId="44" fontId="11" fillId="6" borderId="3" xfId="3" applyFont="1" applyFill="1" applyBorder="1"/>
    <xf numFmtId="44" fontId="11" fillId="9" borderId="3" xfId="3" applyFont="1" applyFill="1" applyBorder="1"/>
    <xf numFmtId="0" fontId="55" fillId="6" borderId="3" xfId="0" applyFont="1" applyFill="1" applyBorder="1" applyAlignment="1" applyProtection="1">
      <alignment vertical="top" wrapText="1"/>
      <protection locked="0"/>
    </xf>
    <xf numFmtId="0" fontId="6" fillId="6" borderId="41" xfId="0" applyFont="1" applyFill="1" applyBorder="1" applyAlignment="1">
      <alignment horizontal="left" vertical="top"/>
    </xf>
    <xf numFmtId="0" fontId="6" fillId="2" borderId="47" xfId="0" applyFont="1" applyFill="1" applyBorder="1"/>
    <xf numFmtId="0" fontId="56" fillId="0" borderId="0" xfId="0" applyFont="1" applyAlignment="1">
      <alignment horizontal="right" wrapText="1"/>
    </xf>
    <xf numFmtId="0" fontId="3" fillId="0" borderId="0" xfId="2" applyProtection="1">
      <protection locked="0"/>
    </xf>
    <xf numFmtId="6" fontId="32" fillId="0" borderId="0" xfId="2" applyNumberFormat="1" applyFont="1" applyBorder="1" applyAlignment="1" applyProtection="1">
      <alignment horizontal="left"/>
    </xf>
    <xf numFmtId="165" fontId="0" fillId="11" borderId="4" xfId="0" applyNumberFormat="1" applyFill="1" applyBorder="1" applyAlignment="1" applyProtection="1">
      <alignment horizontal="center"/>
      <protection locked="0"/>
    </xf>
    <xf numFmtId="165" fontId="0" fillId="2" borderId="40" xfId="3" applyNumberFormat="1" applyFont="1" applyFill="1" applyBorder="1" applyAlignment="1" applyProtection="1">
      <alignment horizontal="center"/>
    </xf>
    <xf numFmtId="165" fontId="0" fillId="2" borderId="38" xfId="0" applyNumberFormat="1" applyFill="1" applyBorder="1"/>
    <xf numFmtId="165" fontId="0" fillId="2" borderId="0" xfId="3" applyNumberFormat="1" applyFont="1" applyFill="1" applyBorder="1" applyAlignment="1" applyProtection="1">
      <alignment horizontal="center"/>
    </xf>
    <xf numFmtId="165" fontId="0" fillId="2" borderId="39" xfId="3" applyNumberFormat="1" applyFont="1" applyFill="1" applyBorder="1" applyAlignment="1" applyProtection="1">
      <alignment horizontal="center"/>
    </xf>
    <xf numFmtId="165" fontId="0" fillId="2" borderId="38" xfId="3" applyNumberFormat="1" applyFont="1" applyFill="1" applyBorder="1"/>
    <xf numFmtId="165" fontId="0" fillId="11" borderId="42" xfId="0" applyNumberFormat="1" applyFill="1" applyBorder="1" applyAlignment="1" applyProtection="1">
      <alignment horizontal="center"/>
      <protection locked="0"/>
    </xf>
    <xf numFmtId="165" fontId="0" fillId="2" borderId="14" xfId="3" applyNumberFormat="1" applyFont="1" applyFill="1" applyBorder="1" applyAlignment="1" applyProtection="1">
      <alignment horizontal="center"/>
    </xf>
    <xf numFmtId="165" fontId="0" fillId="2" borderId="46" xfId="0" applyNumberFormat="1" applyFill="1" applyBorder="1"/>
    <xf numFmtId="1" fontId="0" fillId="11" borderId="4" xfId="3" applyNumberFormat="1" applyFont="1" applyFill="1" applyBorder="1" applyAlignment="1" applyProtection="1">
      <alignment horizontal="center"/>
      <protection locked="0"/>
    </xf>
    <xf numFmtId="0" fontId="3" fillId="0" borderId="0" xfId="2"/>
    <xf numFmtId="0" fontId="58" fillId="0" borderId="3" xfId="0" applyFont="1" applyBorder="1" applyAlignment="1">
      <alignment vertical="top" wrapText="1"/>
    </xf>
    <xf numFmtId="0" fontId="59" fillId="0" borderId="3" xfId="0" applyFont="1" applyBorder="1" applyAlignment="1">
      <alignment vertical="top" wrapText="1"/>
    </xf>
    <xf numFmtId="0" fontId="59" fillId="0" borderId="3" xfId="0" applyFont="1" applyBorder="1" applyAlignment="1">
      <alignment vertical="center" wrapText="1"/>
    </xf>
    <xf numFmtId="0" fontId="9" fillId="0" borderId="3" xfId="0" applyFont="1" applyBorder="1" applyAlignment="1">
      <alignment vertical="top" wrapText="1"/>
    </xf>
    <xf numFmtId="0" fontId="11" fillId="6" borderId="3" xfId="0" applyFont="1" applyFill="1" applyBorder="1" applyAlignment="1" applyProtection="1">
      <alignment vertical="top" wrapText="1"/>
      <protection locked="0"/>
    </xf>
    <xf numFmtId="0" fontId="60" fillId="0" borderId="3" xfId="0" applyFont="1" applyBorder="1" applyAlignment="1">
      <alignment vertical="top" wrapText="1"/>
    </xf>
    <xf numFmtId="0" fontId="19" fillId="0" borderId="0" xfId="2" applyFont="1" applyAlignment="1">
      <alignment horizontal="center"/>
    </xf>
    <xf numFmtId="0" fontId="69" fillId="0" borderId="0" xfId="0" applyFont="1" applyProtection="1">
      <protection locked="0"/>
    </xf>
    <xf numFmtId="44" fontId="11" fillId="6" borderId="4" xfId="3" applyFont="1" applyFill="1" applyBorder="1" applyProtection="1">
      <protection locked="0"/>
    </xf>
    <xf numFmtId="44" fontId="0" fillId="9" borderId="4" xfId="3" applyFont="1" applyFill="1" applyBorder="1"/>
    <xf numFmtId="44" fontId="11" fillId="6" borderId="42" xfId="3" applyFont="1" applyFill="1" applyBorder="1" applyAlignment="1" applyProtection="1">
      <alignment horizontal="center"/>
      <protection locked="0"/>
    </xf>
    <xf numFmtId="0" fontId="58" fillId="0" borderId="4" xfId="0" applyFont="1" applyBorder="1" applyAlignment="1" applyProtection="1">
      <alignment vertical="top" wrapText="1"/>
      <protection locked="0"/>
    </xf>
    <xf numFmtId="0" fontId="3" fillId="0" borderId="5" xfId="2" applyBorder="1" applyAlignment="1" applyProtection="1">
      <alignment vertical="top" wrapText="1"/>
      <protection locked="0"/>
    </xf>
    <xf numFmtId="44" fontId="11" fillId="6" borderId="5" xfId="3" applyFont="1" applyFill="1" applyBorder="1" applyProtection="1">
      <protection locked="0"/>
    </xf>
    <xf numFmtId="44" fontId="0" fillId="9" borderId="5" xfId="3" applyFont="1" applyFill="1" applyBorder="1"/>
    <xf numFmtId="0" fontId="3" fillId="0" borderId="5" xfId="2" applyBorder="1" applyAlignment="1">
      <alignment horizontal="left" vertical="top" wrapText="1"/>
    </xf>
    <xf numFmtId="0" fontId="59" fillId="0" borderId="3" xfId="0" applyFont="1" applyBorder="1" applyAlignment="1">
      <alignment horizontal="left" vertical="top" wrapText="1"/>
    </xf>
    <xf numFmtId="0" fontId="59" fillId="0" borderId="4" xfId="0" applyFont="1" applyBorder="1" applyAlignment="1">
      <alignment vertical="top" wrapText="1"/>
    </xf>
    <xf numFmtId="0" fontId="59" fillId="0" borderId="5" xfId="0" applyFont="1" applyBorder="1" applyAlignment="1">
      <alignment vertical="top" wrapText="1"/>
    </xf>
    <xf numFmtId="0" fontId="59" fillId="0" borderId="3" xfId="0" applyFont="1" applyBorder="1" applyAlignment="1">
      <alignment horizontal="left" vertical="center" wrapText="1"/>
    </xf>
    <xf numFmtId="0" fontId="71" fillId="0" borderId="50" xfId="2" applyFont="1" applyBorder="1" applyAlignment="1" applyProtection="1">
      <alignment vertical="top" wrapText="1"/>
      <protection locked="0"/>
    </xf>
    <xf numFmtId="0" fontId="72" fillId="0" borderId="10" xfId="2" applyFont="1" applyBorder="1" applyAlignment="1">
      <alignment horizontal="left" vertical="top"/>
    </xf>
    <xf numFmtId="0" fontId="70" fillId="0" borderId="3" xfId="0" applyFont="1" applyBorder="1" applyAlignment="1">
      <alignment vertical="top" wrapText="1"/>
    </xf>
    <xf numFmtId="0" fontId="70" fillId="0" borderId="4" xfId="0" applyFont="1" applyBorder="1" applyAlignment="1" applyProtection="1">
      <alignment vertical="top" wrapText="1"/>
      <protection locked="0"/>
    </xf>
    <xf numFmtId="0" fontId="71" fillId="0" borderId="5" xfId="2" applyFont="1" applyBorder="1" applyAlignment="1" applyProtection="1">
      <alignment vertical="top" wrapText="1"/>
      <protection locked="0"/>
    </xf>
    <xf numFmtId="44" fontId="9" fillId="8" borderId="2" xfId="3" applyFont="1" applyFill="1" applyBorder="1"/>
    <xf numFmtId="44" fontId="9" fillId="8" borderId="4" xfId="3" applyFont="1" applyFill="1" applyBorder="1"/>
    <xf numFmtId="0" fontId="47" fillId="0" borderId="3" xfId="0" applyFont="1" applyBorder="1" applyAlignment="1">
      <alignment horizontal="left" wrapText="1"/>
    </xf>
    <xf numFmtId="0" fontId="9" fillId="7" borderId="11" xfId="0" applyFont="1" applyFill="1" applyBorder="1" applyAlignment="1" applyProtection="1">
      <alignment horizontal="center"/>
      <protection locked="0"/>
    </xf>
    <xf numFmtId="44" fontId="0" fillId="9" borderId="4" xfId="3" applyFont="1" applyFill="1" applyBorder="1" applyAlignment="1">
      <alignment horizontal="center"/>
    </xf>
    <xf numFmtId="44" fontId="0" fillId="9" borderId="5" xfId="3" applyFont="1" applyFill="1" applyBorder="1" applyAlignment="1">
      <alignment horizontal="center"/>
    </xf>
    <xf numFmtId="44" fontId="11" fillId="6" borderId="4" xfId="3" applyFont="1" applyFill="1" applyBorder="1" applyAlignment="1" applyProtection="1">
      <alignment horizontal="center"/>
      <protection locked="0"/>
    </xf>
    <xf numFmtId="0" fontId="9" fillId="7" borderId="44" xfId="0" applyFont="1" applyFill="1" applyBorder="1" applyAlignment="1" applyProtection="1">
      <alignment horizontal="center"/>
      <protection locked="0"/>
    </xf>
    <xf numFmtId="0" fontId="9" fillId="7" borderId="45"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9" fillId="11" borderId="11" xfId="0" applyFont="1" applyFill="1" applyBorder="1" applyAlignment="1" applyProtection="1">
      <alignment horizontal="center"/>
      <protection locked="0"/>
    </xf>
    <xf numFmtId="9" fontId="9" fillId="7" borderId="11" xfId="0" applyNumberFormat="1" applyFont="1" applyFill="1" applyBorder="1" applyAlignment="1" applyProtection="1">
      <alignment horizontal="center"/>
      <protection locked="0"/>
    </xf>
    <xf numFmtId="0" fontId="74" fillId="17" borderId="3" xfId="0" applyFont="1" applyFill="1" applyBorder="1" applyAlignment="1">
      <alignment wrapText="1"/>
    </xf>
    <xf numFmtId="0" fontId="47" fillId="0" borderId="3" xfId="0" applyFont="1" applyBorder="1" applyAlignment="1">
      <alignment vertical="center" wrapText="1"/>
    </xf>
    <xf numFmtId="44" fontId="76" fillId="2" borderId="3" xfId="3" applyFont="1" applyFill="1" applyBorder="1" applyAlignment="1">
      <alignment horizontal="left" wrapText="1"/>
    </xf>
    <xf numFmtId="44" fontId="11" fillId="11" borderId="3" xfId="3" applyFont="1" applyFill="1" applyBorder="1"/>
    <xf numFmtId="44" fontId="11" fillId="11" borderId="3" xfId="3" applyFont="1" applyFill="1" applyBorder="1" applyProtection="1">
      <protection locked="0"/>
    </xf>
    <xf numFmtId="44" fontId="11" fillId="11" borderId="4" xfId="3" applyFont="1" applyFill="1" applyBorder="1" applyProtection="1">
      <protection locked="0"/>
    </xf>
    <xf numFmtId="44" fontId="11" fillId="11" borderId="5" xfId="3" applyFont="1" applyFill="1" applyBorder="1" applyProtection="1">
      <protection locked="0"/>
    </xf>
    <xf numFmtId="9" fontId="9" fillId="7" borderId="3" xfId="0" applyNumberFormat="1" applyFont="1" applyFill="1" applyBorder="1" applyProtection="1">
      <protection locked="0"/>
    </xf>
    <xf numFmtId="0" fontId="9" fillId="11" borderId="3" xfId="0" applyFont="1" applyFill="1" applyBorder="1" applyAlignment="1" applyProtection="1">
      <alignment horizontal="center"/>
      <protection locked="0"/>
    </xf>
    <xf numFmtId="0" fontId="9" fillId="11" borderId="6" xfId="0" applyFont="1" applyFill="1" applyBorder="1" applyProtection="1">
      <protection locked="0"/>
    </xf>
    <xf numFmtId="0" fontId="9" fillId="11" borderId="7" xfId="0" applyFont="1" applyFill="1" applyBorder="1" applyProtection="1">
      <protection locked="0"/>
    </xf>
    <xf numFmtId="44" fontId="9" fillId="11" borderId="3" xfId="3" applyFont="1" applyFill="1" applyBorder="1" applyAlignment="1">
      <alignment horizontal="center"/>
    </xf>
    <xf numFmtId="44" fontId="9" fillId="11" borderId="42" xfId="3" applyFont="1" applyFill="1" applyBorder="1" applyAlignment="1">
      <alignment horizontal="center"/>
    </xf>
    <xf numFmtId="44" fontId="9" fillId="11" borderId="43" xfId="3" applyFont="1" applyFill="1" applyBorder="1" applyAlignment="1">
      <alignment horizontal="center"/>
    </xf>
    <xf numFmtId="44" fontId="9" fillId="11" borderId="5" xfId="3" applyFont="1" applyFill="1" applyBorder="1" applyAlignment="1">
      <alignment horizontal="center"/>
    </xf>
    <xf numFmtId="44" fontId="10" fillId="11" borderId="11" xfId="3" applyFont="1" applyFill="1" applyBorder="1" applyProtection="1">
      <protection locked="0"/>
    </xf>
    <xf numFmtId="0" fontId="78" fillId="0" borderId="0" xfId="0" applyFont="1" applyProtection="1">
      <protection locked="0"/>
    </xf>
    <xf numFmtId="167" fontId="41" fillId="11" borderId="23" xfId="0" applyNumberFormat="1" applyFont="1" applyFill="1" applyBorder="1" applyAlignment="1">
      <alignment vertical="center" wrapText="1"/>
    </xf>
    <xf numFmtId="0" fontId="0" fillId="2" borderId="5" xfId="0" applyFill="1" applyBorder="1" applyAlignment="1" applyProtection="1">
      <alignment horizontal="center"/>
      <protection locked="0"/>
    </xf>
    <xf numFmtId="0" fontId="0" fillId="2" borderId="12" xfId="0" applyFill="1" applyBorder="1" applyAlignment="1" applyProtection="1">
      <alignment horizontal="center"/>
      <protection locked="0"/>
    </xf>
    <xf numFmtId="44" fontId="6" fillId="2" borderId="18" xfId="0" applyNumberFormat="1" applyFont="1" applyFill="1" applyBorder="1"/>
    <xf numFmtId="0" fontId="9" fillId="11" borderId="11" xfId="0" applyFont="1" applyFill="1" applyBorder="1" applyAlignment="1" applyProtection="1">
      <alignment horizontal="center"/>
      <protection locked="0"/>
    </xf>
    <xf numFmtId="0" fontId="9" fillId="7" borderId="48" xfId="0" applyFont="1" applyFill="1" applyBorder="1" applyAlignment="1" applyProtection="1">
      <alignment horizontal="center"/>
      <protection locked="0"/>
    </xf>
    <xf numFmtId="44" fontId="0" fillId="9" borderId="4" xfId="3" applyFont="1" applyFill="1" applyBorder="1" applyAlignment="1">
      <alignment horizontal="center"/>
    </xf>
    <xf numFmtId="44" fontId="0" fillId="9" borderId="5" xfId="3" applyFont="1" applyFill="1" applyBorder="1" applyAlignment="1">
      <alignment horizontal="center"/>
    </xf>
    <xf numFmtId="44" fontId="11" fillId="11" borderId="4" xfId="3" applyFont="1" applyFill="1" applyBorder="1" applyAlignment="1" applyProtection="1">
      <alignment horizontal="center"/>
      <protection locked="0"/>
    </xf>
    <xf numFmtId="44" fontId="11" fillId="11" borderId="5" xfId="3" applyFont="1" applyFill="1" applyBorder="1" applyAlignment="1" applyProtection="1">
      <alignment horizontal="center"/>
      <protection locked="0"/>
    </xf>
    <xf numFmtId="0" fontId="9" fillId="11" borderId="44" xfId="0" applyFont="1" applyFill="1" applyBorder="1" applyAlignment="1" applyProtection="1">
      <alignment horizontal="center"/>
      <protection locked="0"/>
    </xf>
    <xf numFmtId="0" fontId="9" fillId="11" borderId="45" xfId="0" applyFont="1" applyFill="1" applyBorder="1" applyAlignment="1" applyProtection="1">
      <alignment horizontal="center"/>
      <protection locked="0"/>
    </xf>
    <xf numFmtId="0" fontId="9" fillId="11" borderId="48" xfId="0" applyFont="1" applyFill="1" applyBorder="1" applyAlignment="1" applyProtection="1">
      <alignment horizontal="center"/>
      <protection locked="0"/>
    </xf>
    <xf numFmtId="0" fontId="0" fillId="0" borderId="3" xfId="0" applyBorder="1" applyAlignment="1">
      <alignment horizontal="center" vertical="top" wrapText="1"/>
    </xf>
    <xf numFmtId="0" fontId="9" fillId="11" borderId="3" xfId="0" applyFont="1" applyFill="1" applyBorder="1" applyAlignment="1" applyProtection="1">
      <alignment horizontal="center"/>
      <protection locked="0"/>
    </xf>
    <xf numFmtId="0" fontId="9" fillId="7" borderId="3" xfId="0" applyFont="1" applyFill="1" applyBorder="1" applyAlignment="1" applyProtection="1">
      <alignment horizontal="center"/>
      <protection locked="0"/>
    </xf>
    <xf numFmtId="0" fontId="9" fillId="11" borderId="6" xfId="0" applyFont="1" applyFill="1" applyBorder="1" applyAlignment="1" applyProtection="1">
      <protection locked="0"/>
    </xf>
    <xf numFmtId="0" fontId="9" fillId="11" borderId="7" xfId="0" applyFont="1" applyFill="1" applyBorder="1" applyAlignment="1" applyProtection="1">
      <protection locked="0"/>
    </xf>
    <xf numFmtId="0" fontId="9" fillId="7" borderId="11" xfId="0" applyFont="1" applyFill="1" applyBorder="1" applyAlignment="1" applyProtection="1">
      <alignment horizontal="center"/>
      <protection locked="0"/>
    </xf>
    <xf numFmtId="0" fontId="9" fillId="7" borderId="44" xfId="0" applyFont="1" applyFill="1" applyBorder="1" applyAlignment="1" applyProtection="1">
      <alignment horizontal="center"/>
      <protection locked="0"/>
    </xf>
    <xf numFmtId="0" fontId="9" fillId="7" borderId="45" xfId="0" applyFont="1" applyFill="1" applyBorder="1" applyAlignment="1" applyProtection="1">
      <alignment horizontal="center"/>
      <protection locked="0"/>
    </xf>
    <xf numFmtId="0" fontId="9" fillId="7" borderId="49"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13" fillId="6" borderId="0" xfId="0" applyFont="1" applyFill="1" applyAlignment="1" applyProtection="1">
      <alignment horizontal="left"/>
      <protection locked="0"/>
    </xf>
    <xf numFmtId="0" fontId="0" fillId="3" borderId="6"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3" fillId="0" borderId="0" xfId="2" applyAlignment="1" applyProtection="1">
      <alignment horizontal="right"/>
      <protection locked="0"/>
    </xf>
    <xf numFmtId="0" fontId="57" fillId="0" borderId="0" xfId="0" applyFont="1" applyAlignment="1" applyProtection="1">
      <alignment horizontal="left"/>
      <protection locked="0"/>
    </xf>
    <xf numFmtId="0" fontId="34" fillId="0" borderId="0" xfId="0" applyFont="1" applyAlignment="1" applyProtection="1">
      <alignment horizontal="left"/>
      <protection locked="0"/>
    </xf>
    <xf numFmtId="0" fontId="0" fillId="11" borderId="11"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37" xfId="0" applyFill="1" applyBorder="1" applyAlignment="1">
      <alignment horizontal="center"/>
    </xf>
    <xf numFmtId="165" fontId="0" fillId="2" borderId="3" xfId="0" applyNumberFormat="1" applyFill="1" applyBorder="1" applyAlignment="1">
      <alignment horizontal="center"/>
    </xf>
    <xf numFmtId="0" fontId="17" fillId="0" borderId="24" xfId="0" applyFont="1" applyBorder="1" applyAlignment="1" applyProtection="1">
      <alignment horizontal="right"/>
      <protection hidden="1"/>
    </xf>
    <xf numFmtId="0" fontId="17" fillId="0" borderId="0" xfId="0" applyFont="1" applyAlignment="1" applyProtection="1">
      <alignment horizontal="right"/>
      <protection hidden="1"/>
    </xf>
    <xf numFmtId="0" fontId="17" fillId="0" borderId="22" xfId="0" applyFont="1" applyBorder="1" applyAlignment="1" applyProtection="1">
      <alignment horizontal="right"/>
      <protection hidden="1"/>
    </xf>
  </cellXfs>
  <cellStyles count="4">
    <cellStyle name="Comma" xfId="1" builtinId="3"/>
    <cellStyle name="Currency" xfId="3" builtinId="4"/>
    <cellStyle name="Hyperlink" xfId="2" builtinId="8"/>
    <cellStyle name="Normal" xfId="0" builtinId="0"/>
  </cellStyles>
  <dxfs count="1">
    <dxf>
      <fill>
        <patternFill>
          <bgColor theme="1" tint="0.24994659260841701"/>
        </patternFill>
      </fill>
    </dxf>
  </dxfs>
  <tableStyles count="0" defaultTableStyle="TableStyleMedium2" defaultPivotStyle="PivotStyleLight16"/>
  <colors>
    <mruColors>
      <color rgb="FF0000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19050</xdr:rowOff>
    </xdr:from>
    <xdr:to>
      <xdr:col>2</xdr:col>
      <xdr:colOff>228599</xdr:colOff>
      <xdr:row>9</xdr:row>
      <xdr:rowOff>123825</xdr:rowOff>
    </xdr:to>
    <xdr:pic>
      <xdr:nvPicPr>
        <xdr:cNvPr id="2" name="Picture 1">
          <a:extLst>
            <a:ext uri="{FF2B5EF4-FFF2-40B4-BE49-F238E27FC236}">
              <a16:creationId xmlns:a16="http://schemas.microsoft.com/office/drawing/2014/main" id="{EF2557DC-9C79-E45D-B44D-92A68DCB16F6}"/>
            </a:ext>
          </a:extLst>
        </xdr:cNvPr>
        <xdr:cNvPicPr>
          <a:picLocks noChangeAspect="1"/>
        </xdr:cNvPicPr>
      </xdr:nvPicPr>
      <xdr:blipFill rotWithShape="1">
        <a:blip xmlns:r="http://schemas.openxmlformats.org/officeDocument/2006/relationships" r:embed="rId1"/>
        <a:srcRect t="12398" r="687" b="18724"/>
        <a:stretch/>
      </xdr:blipFill>
      <xdr:spPr>
        <a:xfrm>
          <a:off x="0" y="1419225"/>
          <a:ext cx="3781424" cy="9048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lizabeth Vanasdale" id="{AD5208F1-E765-40B0-900C-1A7F890ECE66}" userId="S::Elizabeth.Vanasdale@healthresearch.org::09ab3334-bf6b-49d4-957e-e8684842ccb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8-23T15:40:53.86" personId="{AD5208F1-E765-40B0-900C-1A7F890ECE66}" id="{3A8E0E48-BEDD-47CF-8BED-8D25796BB69A}">
    <text>Should we add something about 3 quotes if they can't find a hotel with GSA rate?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Downloads/Over%20100%20miles,%20use%20OGS%20Rental%20Car%20Calculator" TargetMode="External"/><Relationship Id="rId1" Type="http://schemas.openxmlformats.org/officeDocument/2006/relationships/hyperlink" Target="https://help.healthresearch.org/pages/viewpage.action?pageId=589848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ogs.ny.gov/procurement/trip-calculator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help.healthresearch.org/pages/viewpage.action?pageId=5898481" TargetMode="External"/><Relationship Id="rId2" Type="http://schemas.openxmlformats.org/officeDocument/2006/relationships/hyperlink" Target="https://ogs.ny.gov/procurement/trip-calculators" TargetMode="External"/><Relationship Id="rId1" Type="http://schemas.openxmlformats.org/officeDocument/2006/relationships/hyperlink" Target="https://aoprals.state.gov/web920/per_diem.asp"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view.officeapps.live.com/op/view.aspx?src=https%3A%2F%2Fogs.ny.gov%2Fsystem%2Ffiles%2Fdocuments%2F2023%2F12%2Fcurrent_travelcalcenterprisenational_-091523_0.xlsx&amp;wdOrigin=BROWSELINK" TargetMode="External"/><Relationship Id="rId1" Type="http://schemas.openxmlformats.org/officeDocument/2006/relationships/hyperlink" Target="https://www.gsa.gov/travel/plan-book/transportation-airfare-pov-etc/privately-owned-vehicle-pov-mileage-reimbursement-rat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microsoft.com/office/2017/10/relationships/threadedComment" Target="../threadedComments/threadedComment1.xml"/><Relationship Id="rId2" Type="http://schemas.openxmlformats.org/officeDocument/2006/relationships/hyperlink" Target="https://help.healthresearch.org/display/HELP/Travel+Policies+and+Forms?preview=/5898483/8162913/Unreceipted%20Lodging%20Policy%207.27.23.pdf" TargetMode="External"/><Relationship Id="rId1" Type="http://schemas.openxmlformats.org/officeDocument/2006/relationships/hyperlink" Target="https://www.gsa.gov/travel/plan-book/per-diem-rates?gsaredirect=portalcategory"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internal.healthresearch.org/wp-content/uploads/2023/02/Meal-Allowance-2022.pdf" TargetMode="External"/><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494DE-DC02-456E-9268-8EA0773E94D6}">
  <sheetPr>
    <pageSetUpPr fitToPage="1"/>
  </sheetPr>
  <dimension ref="B1:K25"/>
  <sheetViews>
    <sheetView showGridLines="0" tabSelected="1" topLeftCell="A5" workbookViewId="0">
      <selection activeCell="B7" sqref="B7"/>
    </sheetView>
  </sheetViews>
  <sheetFormatPr defaultRowHeight="15" x14ac:dyDescent="0.25"/>
  <cols>
    <col min="2" max="2" width="62.85546875" customWidth="1"/>
    <col min="3" max="3" width="31.5703125" customWidth="1"/>
    <col min="4" max="4" width="25.140625" customWidth="1"/>
    <col min="9" max="11" width="9.140625" hidden="1" customWidth="1"/>
    <col min="12" max="12" width="0" hidden="1" customWidth="1"/>
  </cols>
  <sheetData>
    <row r="1" spans="2:11" ht="21" x14ac:dyDescent="0.35">
      <c r="B1" s="16" t="s">
        <v>0</v>
      </c>
      <c r="C1" s="40" t="s">
        <v>1</v>
      </c>
    </row>
    <row r="2" spans="2:11" x14ac:dyDescent="0.25">
      <c r="B2" s="18"/>
      <c r="I2" t="s">
        <v>2</v>
      </c>
    </row>
    <row r="3" spans="2:11" ht="21" x14ac:dyDescent="0.35">
      <c r="B3" s="76" t="s">
        <v>3</v>
      </c>
      <c r="C3" s="199" t="s">
        <v>4</v>
      </c>
      <c r="D3" s="199"/>
      <c r="I3" t="s">
        <v>5</v>
      </c>
    </row>
    <row r="4" spans="2:11" ht="21" x14ac:dyDescent="0.35">
      <c r="B4" s="76" t="s">
        <v>6</v>
      </c>
      <c r="C4" s="176"/>
      <c r="D4" s="176"/>
      <c r="I4" t="s">
        <v>7</v>
      </c>
    </row>
    <row r="5" spans="2:11" ht="21" x14ac:dyDescent="0.35">
      <c r="B5" s="76" t="s">
        <v>8</v>
      </c>
      <c r="C5" s="169" t="s">
        <v>9</v>
      </c>
      <c r="D5" s="177">
        <v>1</v>
      </c>
      <c r="I5" t="s">
        <v>10</v>
      </c>
    </row>
    <row r="6" spans="2:11" ht="21" x14ac:dyDescent="0.35">
      <c r="B6" s="119" t="s">
        <v>11</v>
      </c>
      <c r="C6" s="205"/>
      <c r="D6" s="206"/>
      <c r="I6" t="s">
        <v>12</v>
      </c>
    </row>
    <row r="7" spans="2:11" ht="48" customHeight="1" x14ac:dyDescent="0.35">
      <c r="B7" s="75" t="s">
        <v>13</v>
      </c>
      <c r="C7" s="199"/>
      <c r="D7" s="199"/>
      <c r="E7" t="s">
        <v>14</v>
      </c>
      <c r="K7" t="s">
        <v>15</v>
      </c>
    </row>
    <row r="8" spans="2:11" ht="31.5" customHeight="1" x14ac:dyDescent="0.35">
      <c r="B8" s="75" t="s">
        <v>16</v>
      </c>
      <c r="C8" s="200" t="s">
        <v>17</v>
      </c>
      <c r="D8" s="200"/>
      <c r="E8" t="s">
        <v>18</v>
      </c>
      <c r="K8" t="s">
        <v>19</v>
      </c>
    </row>
    <row r="9" spans="2:11" ht="31.5" customHeight="1" x14ac:dyDescent="0.35">
      <c r="B9" s="127" t="s">
        <v>20</v>
      </c>
      <c r="C9" s="207"/>
      <c r="D9" s="207"/>
      <c r="K9" t="s">
        <v>21</v>
      </c>
    </row>
    <row r="10" spans="2:11" ht="21" x14ac:dyDescent="0.35">
      <c r="B10" s="17"/>
      <c r="C10" s="23" t="s">
        <v>22</v>
      </c>
      <c r="D10" s="19" t="s">
        <v>23</v>
      </c>
    </row>
    <row r="11" spans="2:11" ht="93.6" customHeight="1" x14ac:dyDescent="0.35">
      <c r="B11" s="160" t="s">
        <v>24</v>
      </c>
      <c r="C11" s="178" t="s">
        <v>25</v>
      </c>
      <c r="D11" s="39"/>
      <c r="I11" s="120" t="s">
        <v>26</v>
      </c>
    </row>
    <row r="12" spans="2:11" ht="38.1" customHeight="1" x14ac:dyDescent="0.35">
      <c r="B12" s="146" t="s">
        <v>27</v>
      </c>
      <c r="C12" s="178" t="s">
        <v>25</v>
      </c>
      <c r="D12" s="39"/>
      <c r="I12" s="120" t="s">
        <v>28</v>
      </c>
    </row>
    <row r="13" spans="2:11" ht="45" customHeight="1" x14ac:dyDescent="0.35">
      <c r="B13" s="141" t="s">
        <v>29</v>
      </c>
      <c r="C13" s="178" t="s">
        <v>25</v>
      </c>
      <c r="D13" s="39"/>
      <c r="I13" s="120" t="s">
        <v>30</v>
      </c>
    </row>
    <row r="14" spans="2:11" ht="45" customHeight="1" x14ac:dyDescent="0.35">
      <c r="B14" s="142" t="s">
        <v>31</v>
      </c>
      <c r="C14" s="181">
        <f>'Lodging Per Diem'!E14</f>
        <v>0</v>
      </c>
      <c r="D14" s="39"/>
      <c r="I14" s="120" t="s">
        <v>32</v>
      </c>
    </row>
    <row r="15" spans="2:11" ht="55.5" customHeight="1" x14ac:dyDescent="0.3">
      <c r="B15" s="179" t="s">
        <v>33</v>
      </c>
      <c r="C15" s="180"/>
      <c r="D15" s="39"/>
      <c r="I15" s="121" t="s">
        <v>34</v>
      </c>
    </row>
    <row r="16" spans="2:11" ht="45" customHeight="1" x14ac:dyDescent="0.35">
      <c r="B16" s="142" t="s">
        <v>35</v>
      </c>
      <c r="C16" s="181">
        <f>'Meals Per Diem'!F52</f>
        <v>0</v>
      </c>
      <c r="D16" s="39"/>
      <c r="I16" s="121" t="s">
        <v>36</v>
      </c>
    </row>
    <row r="17" spans="2:4" ht="55.5" customHeight="1" x14ac:dyDescent="0.35">
      <c r="B17" s="142" t="s">
        <v>37</v>
      </c>
      <c r="C17" s="182">
        <v>0</v>
      </c>
      <c r="D17" s="39"/>
    </row>
    <row r="18" spans="2:4" ht="45" customHeight="1" x14ac:dyDescent="0.35">
      <c r="B18" s="144" t="s">
        <v>38</v>
      </c>
      <c r="C18" s="182">
        <v>0</v>
      </c>
      <c r="D18" s="39"/>
    </row>
    <row r="19" spans="2:4" ht="21.6" customHeight="1" x14ac:dyDescent="0.25">
      <c r="B19" s="41" t="s">
        <v>39</v>
      </c>
      <c r="C19" s="203">
        <v>0</v>
      </c>
      <c r="D19" s="201"/>
    </row>
    <row r="20" spans="2:4" ht="18" customHeight="1" x14ac:dyDescent="0.25">
      <c r="B20" s="162" t="s">
        <v>40</v>
      </c>
      <c r="C20" s="204"/>
      <c r="D20" s="202"/>
    </row>
    <row r="21" spans="2:4" ht="39" customHeight="1" x14ac:dyDescent="0.35">
      <c r="B21" s="164" t="s">
        <v>41</v>
      </c>
      <c r="C21" s="183">
        <f>'Mileage Log'!L37</f>
        <v>0</v>
      </c>
      <c r="D21" s="39"/>
    </row>
    <row r="22" spans="2:4" ht="20.25" customHeight="1" x14ac:dyDescent="0.35">
      <c r="B22" s="165" t="s">
        <v>42</v>
      </c>
      <c r="C22" s="184"/>
      <c r="D22" s="39"/>
    </row>
    <row r="23" spans="2:4" ht="42" customHeight="1" x14ac:dyDescent="0.35">
      <c r="B23" s="163" t="s">
        <v>43</v>
      </c>
      <c r="C23" s="182">
        <v>0</v>
      </c>
      <c r="D23" s="39"/>
    </row>
    <row r="24" spans="2:4" ht="45" customHeight="1" x14ac:dyDescent="0.35">
      <c r="B24" s="145" t="s">
        <v>44</v>
      </c>
      <c r="C24" s="182">
        <v>0</v>
      </c>
      <c r="D24" s="39"/>
    </row>
    <row r="25" spans="2:4" ht="44.1" customHeight="1" x14ac:dyDescent="0.35">
      <c r="B25" s="36" t="s">
        <v>45</v>
      </c>
      <c r="C25" s="123">
        <f>SUM(C11:C24)</f>
        <v>0</v>
      </c>
      <c r="D25" s="39">
        <f>SUM(D11:D24)</f>
        <v>0</v>
      </c>
    </row>
  </sheetData>
  <mergeCells count="7">
    <mergeCell ref="C3:D3"/>
    <mergeCell ref="C7:D7"/>
    <mergeCell ref="C8:D8"/>
    <mergeCell ref="D19:D20"/>
    <mergeCell ref="C19:C20"/>
    <mergeCell ref="C6:D6"/>
    <mergeCell ref="C9:D9"/>
  </mergeCells>
  <dataValidations count="3">
    <dataValidation type="list" allowBlank="1" showInputMessage="1" showErrorMessage="1" sqref="C6:D6" xr:uid="{B15DEE2F-0C5F-4074-A4C3-B4979B234614}">
      <formula1>$I$11:$I$16</formula1>
    </dataValidation>
    <dataValidation type="list" allowBlank="1" showInputMessage="1" showErrorMessage="1" sqref="C7:D7" xr:uid="{DBA644EA-84B6-4709-81FD-5DE3AD887655}">
      <formula1>$I$2:$I$7</formula1>
    </dataValidation>
    <dataValidation type="list" allowBlank="1" showInputMessage="1" showErrorMessage="1" sqref="C8 D8" xr:uid="{7F20A757-23DA-4D8F-A607-AFFCB299DC10}">
      <formula1>$K$7:$K$11</formula1>
    </dataValidation>
  </dataValidations>
  <hyperlinks>
    <hyperlink ref="B20" r:id="rId1" xr:uid="{39F173FD-E778-42CE-B473-BC4AFB1D8D02}"/>
    <hyperlink ref="B22" r:id="rId2" display="Over 100 miles, use OGS Rental Car Calculator" xr:uid="{24D198F0-5E86-4120-B534-AE15587AF895}"/>
  </hyperlinks>
  <pageMargins left="0.7" right="0.7" top="0.75" bottom="0.75" header="0.3" footer="0.3"/>
  <pageSetup scale="6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15C7B-8BAF-40C2-AC36-387DABE695D5}">
  <sheetPr>
    <pageSetUpPr fitToPage="1"/>
  </sheetPr>
  <dimension ref="B1:J30"/>
  <sheetViews>
    <sheetView showGridLines="0" workbookViewId="0">
      <selection activeCell="B11" sqref="B11"/>
    </sheetView>
  </sheetViews>
  <sheetFormatPr defaultRowHeight="15" x14ac:dyDescent="0.25"/>
  <cols>
    <col min="2" max="2" width="61.42578125" customWidth="1"/>
    <col min="3" max="3" width="31.5703125" customWidth="1"/>
    <col min="4" max="4" width="30.85546875" customWidth="1"/>
    <col min="9" max="9" width="9.140625" hidden="1" customWidth="1"/>
    <col min="10" max="10" width="8.7109375" hidden="1" customWidth="1"/>
  </cols>
  <sheetData>
    <row r="1" spans="2:10" ht="21" x14ac:dyDescent="0.35">
      <c r="B1" s="21" t="s">
        <v>46</v>
      </c>
      <c r="C1" s="115" t="s">
        <v>1</v>
      </c>
    </row>
    <row r="2" spans="2:10" x14ac:dyDescent="0.25">
      <c r="B2" s="25"/>
    </row>
    <row r="3" spans="2:10" ht="24.95" customHeight="1" x14ac:dyDescent="0.35">
      <c r="B3" s="76" t="s">
        <v>3</v>
      </c>
      <c r="C3" s="209"/>
      <c r="D3" s="209"/>
      <c r="I3" t="s">
        <v>15</v>
      </c>
      <c r="J3" t="s">
        <v>2</v>
      </c>
    </row>
    <row r="4" spans="2:10" ht="24" customHeight="1" x14ac:dyDescent="0.35">
      <c r="B4" s="76" t="s">
        <v>6</v>
      </c>
      <c r="C4" s="186"/>
      <c r="D4" s="186"/>
      <c r="I4" t="s">
        <v>19</v>
      </c>
      <c r="J4" t="s">
        <v>5</v>
      </c>
    </row>
    <row r="5" spans="2:10" ht="24.6" customHeight="1" x14ac:dyDescent="0.35">
      <c r="B5" s="76" t="s">
        <v>47</v>
      </c>
      <c r="C5" s="35" t="s">
        <v>9</v>
      </c>
      <c r="D5" s="185">
        <v>1</v>
      </c>
      <c r="E5" t="s">
        <v>48</v>
      </c>
      <c r="I5" t="s">
        <v>21</v>
      </c>
      <c r="J5" t="s">
        <v>7</v>
      </c>
    </row>
    <row r="6" spans="2:10" ht="24.6" customHeight="1" x14ac:dyDescent="0.35">
      <c r="B6" s="119" t="s">
        <v>49</v>
      </c>
      <c r="C6" s="187"/>
      <c r="D6" s="188"/>
      <c r="J6" t="s">
        <v>10</v>
      </c>
    </row>
    <row r="7" spans="2:10" ht="24.6" customHeight="1" x14ac:dyDescent="0.35">
      <c r="B7" s="119" t="s">
        <v>50</v>
      </c>
      <c r="C7" s="211"/>
      <c r="D7" s="212"/>
      <c r="J7" t="s">
        <v>51</v>
      </c>
    </row>
    <row r="8" spans="2:10" ht="31.5" customHeight="1" x14ac:dyDescent="0.35">
      <c r="B8" s="74" t="s">
        <v>52</v>
      </c>
      <c r="C8" s="210" t="s">
        <v>17</v>
      </c>
      <c r="D8" s="210"/>
      <c r="E8" t="s">
        <v>53</v>
      </c>
      <c r="J8" t="s">
        <v>54</v>
      </c>
    </row>
    <row r="9" spans="2:10" ht="24.6" customHeight="1" x14ac:dyDescent="0.35">
      <c r="B9" s="127" t="s">
        <v>55</v>
      </c>
      <c r="C9" s="209"/>
      <c r="D9" s="209"/>
    </row>
    <row r="10" spans="2:10" ht="21" x14ac:dyDescent="0.35">
      <c r="B10" s="17"/>
      <c r="C10" s="23" t="s">
        <v>56</v>
      </c>
      <c r="D10" s="19" t="s">
        <v>57</v>
      </c>
    </row>
    <row r="11" spans="2:10" ht="45" customHeight="1" x14ac:dyDescent="0.35">
      <c r="B11" s="157" t="s">
        <v>58</v>
      </c>
      <c r="C11" s="189">
        <v>0</v>
      </c>
      <c r="D11" s="24"/>
      <c r="I11" s="120" t="s">
        <v>26</v>
      </c>
    </row>
    <row r="12" spans="2:10" ht="45" customHeight="1" x14ac:dyDescent="0.35">
      <c r="B12" s="144" t="s">
        <v>59</v>
      </c>
      <c r="C12" s="189">
        <v>0</v>
      </c>
      <c r="D12" s="24"/>
      <c r="I12" s="120" t="s">
        <v>28</v>
      </c>
    </row>
    <row r="13" spans="2:10" ht="45" customHeight="1" x14ac:dyDescent="0.35">
      <c r="B13" s="142" t="s">
        <v>60</v>
      </c>
      <c r="C13" s="189">
        <f>SUM('Lodging Per Diem'!E14)</f>
        <v>0</v>
      </c>
      <c r="D13" s="24"/>
      <c r="I13" s="120" t="s">
        <v>30</v>
      </c>
    </row>
    <row r="14" spans="2:10" ht="45" customHeight="1" x14ac:dyDescent="0.35">
      <c r="B14" s="142" t="s">
        <v>61</v>
      </c>
      <c r="C14" s="189">
        <f>'Meals Per Diem'!F28</f>
        <v>0</v>
      </c>
      <c r="D14" s="47"/>
      <c r="I14" s="120" t="s">
        <v>32</v>
      </c>
    </row>
    <row r="15" spans="2:10" ht="45" customHeight="1" x14ac:dyDescent="0.35">
      <c r="B15" s="142" t="s">
        <v>62</v>
      </c>
      <c r="C15" s="189">
        <f>'Meals Per Diem'!F52</f>
        <v>0</v>
      </c>
      <c r="D15" s="47"/>
      <c r="I15" s="121" t="s">
        <v>34</v>
      </c>
    </row>
    <row r="16" spans="2:10" ht="45" customHeight="1" x14ac:dyDescent="0.35">
      <c r="B16" s="157" t="s">
        <v>63</v>
      </c>
      <c r="C16" s="189">
        <v>0</v>
      </c>
      <c r="D16" s="24"/>
      <c r="I16" s="121" t="s">
        <v>36</v>
      </c>
    </row>
    <row r="17" spans="2:9" ht="45" customHeight="1" x14ac:dyDescent="0.35">
      <c r="B17" s="144" t="s">
        <v>64</v>
      </c>
      <c r="C17" s="189">
        <v>0</v>
      </c>
      <c r="D17" s="24"/>
      <c r="I17" s="121"/>
    </row>
    <row r="18" spans="2:9" ht="45" customHeight="1" x14ac:dyDescent="0.35">
      <c r="B18" s="158" t="s">
        <v>65</v>
      </c>
      <c r="C18" s="189">
        <v>0</v>
      </c>
      <c r="D18" s="102"/>
    </row>
    <row r="19" spans="2:9" ht="40.5" customHeight="1" x14ac:dyDescent="0.35">
      <c r="B19" s="152" t="s">
        <v>66</v>
      </c>
      <c r="C19" s="190">
        <f>SUM('Mileage Log'!L37)</f>
        <v>0</v>
      </c>
      <c r="D19" s="167"/>
    </row>
    <row r="20" spans="2:9" ht="18.75" customHeight="1" x14ac:dyDescent="0.35">
      <c r="B20" s="161" t="s">
        <v>42</v>
      </c>
      <c r="C20" s="191"/>
      <c r="D20" s="166"/>
    </row>
    <row r="21" spans="2:9" ht="45" customHeight="1" x14ac:dyDescent="0.35">
      <c r="B21" s="159" t="s">
        <v>67</v>
      </c>
      <c r="C21" s="192">
        <v>0</v>
      </c>
      <c r="D21" s="24"/>
    </row>
    <row r="22" spans="2:9" ht="98.25" customHeight="1" x14ac:dyDescent="0.35">
      <c r="B22" s="124" t="s">
        <v>68</v>
      </c>
      <c r="C22" s="189">
        <v>0</v>
      </c>
      <c r="D22" s="24"/>
    </row>
    <row r="23" spans="2:9" ht="35.25" customHeight="1" x14ac:dyDescent="0.35">
      <c r="B23" s="118" t="s">
        <v>69</v>
      </c>
      <c r="C23" s="22">
        <v>0</v>
      </c>
      <c r="D23" s="24"/>
    </row>
    <row r="24" spans="2:9" ht="39" customHeight="1" x14ac:dyDescent="0.35">
      <c r="B24" s="36" t="s">
        <v>45</v>
      </c>
      <c r="C24" s="24">
        <f>SUM(C10:C22)-C23</f>
        <v>0</v>
      </c>
      <c r="D24" s="24">
        <f>SUM(D11:D22)-D23</f>
        <v>0</v>
      </c>
    </row>
    <row r="25" spans="2:9" ht="62.25" hidden="1" customHeight="1" x14ac:dyDescent="0.35">
      <c r="B25" s="37" t="s">
        <v>70</v>
      </c>
      <c r="C25" s="20"/>
      <c r="D25" s="38"/>
    </row>
    <row r="27" spans="2:9" ht="30" x14ac:dyDescent="0.25">
      <c r="B27" s="63" t="s">
        <v>71</v>
      </c>
      <c r="C27" s="208"/>
      <c r="D27" s="208"/>
    </row>
    <row r="28" spans="2:9" x14ac:dyDescent="0.25">
      <c r="C28" s="208"/>
      <c r="D28" s="208"/>
    </row>
    <row r="29" spans="2:9" x14ac:dyDescent="0.25">
      <c r="C29" s="208"/>
      <c r="D29" s="208"/>
    </row>
    <row r="30" spans="2:9" x14ac:dyDescent="0.25">
      <c r="C30" s="208"/>
      <c r="D30" s="208"/>
    </row>
  </sheetData>
  <mergeCells count="5">
    <mergeCell ref="C27:D30"/>
    <mergeCell ref="C3:D3"/>
    <mergeCell ref="C8:D8"/>
    <mergeCell ref="C9:D9"/>
    <mergeCell ref="C7:D7"/>
  </mergeCells>
  <dataValidations count="3">
    <dataValidation type="list" allowBlank="1" showInputMessage="1" showErrorMessage="1" sqref="C7:D7" xr:uid="{33DF5B32-F23B-4CB9-8D61-C66E80C1A484}">
      <formula1>$I$11:$I$17</formula1>
    </dataValidation>
    <dataValidation type="list" allowBlank="1" showInputMessage="1" showErrorMessage="1" sqref="C8:D8" xr:uid="{23BD4DEA-BB26-4D6E-BC7A-BD6B08C70B48}">
      <formula1>$I$3:$I$7</formula1>
    </dataValidation>
    <dataValidation type="list" allowBlank="1" showInputMessage="1" showErrorMessage="1" sqref="C6" xr:uid="{6740970B-9B40-4FE6-8168-8D8BE278CF2D}">
      <formula1>$J$3:$J$8</formula1>
    </dataValidation>
  </dataValidations>
  <hyperlinks>
    <hyperlink ref="C19" location="'Mileage Log'!A1" display="'Mileage Log'!A1" xr:uid="{B8DF47E2-656D-4BEF-9BF3-974080A6F0D9}"/>
    <hyperlink ref="B20" r:id="rId1" display="Over 100 miles, use OGS Rental Car Calculator" xr:uid="{84B28451-71B1-418E-8B4D-074A82AE8B57}"/>
  </hyperlinks>
  <pageMargins left="0.7" right="0.7" top="0.75" bottom="0.75" header="0.3" footer="0.3"/>
  <pageSetup scale="6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AF99B-8B43-43F4-955C-36410008ECB0}">
  <sheetPr>
    <pageSetUpPr fitToPage="1"/>
  </sheetPr>
  <dimension ref="B1:K26"/>
  <sheetViews>
    <sheetView showGridLines="0" workbookViewId="0">
      <selection activeCell="B16" sqref="B16"/>
    </sheetView>
  </sheetViews>
  <sheetFormatPr defaultRowHeight="15" x14ac:dyDescent="0.25"/>
  <cols>
    <col min="2" max="2" width="61.42578125" customWidth="1"/>
    <col min="3" max="3" width="31.5703125" customWidth="1"/>
    <col min="4" max="4" width="25.140625" customWidth="1"/>
    <col min="9" max="11" width="9.140625" hidden="1" customWidth="1"/>
    <col min="12" max="12" width="0" hidden="1" customWidth="1"/>
  </cols>
  <sheetData>
    <row r="1" spans="2:11" ht="17.25" x14ac:dyDescent="0.3">
      <c r="B1" s="148" t="s">
        <v>72</v>
      </c>
      <c r="C1" s="40" t="s">
        <v>1</v>
      </c>
    </row>
    <row r="2" spans="2:11" x14ac:dyDescent="0.25">
      <c r="B2" s="18"/>
      <c r="I2" t="s">
        <v>2</v>
      </c>
    </row>
    <row r="3" spans="2:11" ht="21" x14ac:dyDescent="0.35">
      <c r="B3" s="76" t="s">
        <v>3</v>
      </c>
      <c r="C3" s="213" t="s">
        <v>4</v>
      </c>
      <c r="D3" s="213"/>
      <c r="I3" t="s">
        <v>5</v>
      </c>
    </row>
    <row r="4" spans="2:11" ht="21" x14ac:dyDescent="0.35">
      <c r="B4" s="76" t="s">
        <v>6</v>
      </c>
      <c r="C4" s="169"/>
      <c r="D4" s="169"/>
      <c r="I4" t="s">
        <v>7</v>
      </c>
    </row>
    <row r="5" spans="2:11" ht="21" x14ac:dyDescent="0.35">
      <c r="B5" s="76" t="s">
        <v>8</v>
      </c>
      <c r="C5" s="173"/>
      <c r="D5" s="174"/>
      <c r="I5" t="s">
        <v>10</v>
      </c>
    </row>
    <row r="6" spans="2:11" ht="21" x14ac:dyDescent="0.35">
      <c r="B6" s="119" t="s">
        <v>11</v>
      </c>
      <c r="C6" s="214"/>
      <c r="D6" s="215"/>
      <c r="I6" t="s">
        <v>12</v>
      </c>
    </row>
    <row r="7" spans="2:11" ht="48" customHeight="1" x14ac:dyDescent="0.35">
      <c r="B7" s="75" t="s">
        <v>13</v>
      </c>
      <c r="C7" s="213"/>
      <c r="D7" s="213"/>
      <c r="E7" t="s">
        <v>14</v>
      </c>
      <c r="K7" t="s">
        <v>15</v>
      </c>
    </row>
    <row r="8" spans="2:11" ht="31.5" customHeight="1" x14ac:dyDescent="0.35">
      <c r="B8" s="75" t="s">
        <v>16</v>
      </c>
      <c r="C8" s="200" t="s">
        <v>4</v>
      </c>
      <c r="D8" s="200"/>
      <c r="K8" t="s">
        <v>19</v>
      </c>
    </row>
    <row r="9" spans="2:11" ht="31.5" customHeight="1" x14ac:dyDescent="0.35">
      <c r="B9" s="127" t="s">
        <v>20</v>
      </c>
      <c r="C9" s="216"/>
      <c r="D9" s="216"/>
      <c r="K9" t="s">
        <v>21</v>
      </c>
    </row>
    <row r="10" spans="2:11" ht="31.5" customHeight="1" x14ac:dyDescent="0.25">
      <c r="B10" s="127" t="s">
        <v>73</v>
      </c>
      <c r="C10" s="147" t="s">
        <v>74</v>
      </c>
      <c r="D10" s="140"/>
    </row>
    <row r="11" spans="2:11" ht="21" x14ac:dyDescent="0.35">
      <c r="B11" s="17"/>
      <c r="C11" s="23" t="s">
        <v>22</v>
      </c>
      <c r="D11" s="19" t="s">
        <v>23</v>
      </c>
    </row>
    <row r="12" spans="2:11" ht="54.95" customHeight="1" x14ac:dyDescent="0.35">
      <c r="B12" s="168" t="s">
        <v>75</v>
      </c>
      <c r="C12" s="122">
        <v>0</v>
      </c>
      <c r="D12" s="39"/>
      <c r="I12" s="120" t="s">
        <v>26</v>
      </c>
    </row>
    <row r="13" spans="2:11" ht="38.1" customHeight="1" x14ac:dyDescent="0.35">
      <c r="B13" s="146" t="s">
        <v>76</v>
      </c>
      <c r="C13" s="56">
        <v>0</v>
      </c>
      <c r="D13" s="39"/>
      <c r="I13" s="120" t="s">
        <v>28</v>
      </c>
    </row>
    <row r="14" spans="2:11" ht="77.45" customHeight="1" x14ac:dyDescent="0.35">
      <c r="B14" s="141" t="s">
        <v>77</v>
      </c>
      <c r="C14" s="56">
        <v>0</v>
      </c>
      <c r="D14" s="39"/>
      <c r="I14" s="120" t="s">
        <v>30</v>
      </c>
    </row>
    <row r="15" spans="2:11" ht="61.35" customHeight="1" x14ac:dyDescent="0.35">
      <c r="B15" s="117" t="s">
        <v>78</v>
      </c>
      <c r="C15" s="122">
        <f>0</f>
        <v>0</v>
      </c>
      <c r="D15" s="39"/>
      <c r="I15" s="120" t="s">
        <v>32</v>
      </c>
    </row>
    <row r="16" spans="2:11" ht="45" customHeight="1" x14ac:dyDescent="0.35">
      <c r="B16" s="143" t="s">
        <v>79</v>
      </c>
      <c r="C16" s="122">
        <f>'Meals Per Diem'!F28</f>
        <v>0</v>
      </c>
      <c r="D16" s="39"/>
      <c r="I16" s="121" t="s">
        <v>34</v>
      </c>
    </row>
    <row r="17" spans="2:9" ht="45" customHeight="1" x14ac:dyDescent="0.35">
      <c r="B17" s="142" t="s">
        <v>35</v>
      </c>
      <c r="C17" s="122">
        <f>0</f>
        <v>0</v>
      </c>
      <c r="D17" s="39"/>
      <c r="I17" s="121" t="s">
        <v>36</v>
      </c>
    </row>
    <row r="18" spans="2:9" ht="45" customHeight="1" x14ac:dyDescent="0.35">
      <c r="B18" s="142" t="s">
        <v>80</v>
      </c>
      <c r="C18" s="56">
        <v>0</v>
      </c>
      <c r="D18" s="39"/>
    </row>
    <row r="19" spans="2:9" ht="45" customHeight="1" x14ac:dyDescent="0.35">
      <c r="B19" s="116" t="s">
        <v>81</v>
      </c>
      <c r="C19" s="56">
        <v>0</v>
      </c>
      <c r="D19" s="39"/>
    </row>
    <row r="20" spans="2:9" ht="21.6" customHeight="1" x14ac:dyDescent="0.35">
      <c r="B20" s="41" t="s">
        <v>39</v>
      </c>
      <c r="C20" s="172">
        <v>0</v>
      </c>
      <c r="D20" s="170"/>
    </row>
    <row r="21" spans="2:9" ht="21.6" customHeight="1" x14ac:dyDescent="0.35">
      <c r="B21" s="156" t="s">
        <v>82</v>
      </c>
      <c r="C21" s="151"/>
      <c r="D21" s="171"/>
    </row>
    <row r="22" spans="2:9" ht="45" customHeight="1" x14ac:dyDescent="0.35">
      <c r="B22" s="152" t="s">
        <v>83</v>
      </c>
      <c r="C22" s="149">
        <f>'Mileage Log'!L37</f>
        <v>0</v>
      </c>
      <c r="D22" s="150"/>
    </row>
    <row r="23" spans="2:9" ht="20.100000000000001" customHeight="1" x14ac:dyDescent="0.35">
      <c r="B23" s="153" t="s">
        <v>84</v>
      </c>
      <c r="C23" s="154"/>
      <c r="D23" s="155"/>
    </row>
    <row r="24" spans="2:9" ht="45" customHeight="1" x14ac:dyDescent="0.35">
      <c r="B24" s="144" t="s">
        <v>85</v>
      </c>
      <c r="C24" s="56">
        <v>0</v>
      </c>
      <c r="D24" s="39"/>
    </row>
    <row r="25" spans="2:9" ht="44.45" customHeight="1" x14ac:dyDescent="0.35">
      <c r="B25" s="145" t="s">
        <v>86</v>
      </c>
      <c r="C25" s="56">
        <v>0</v>
      </c>
      <c r="D25" s="39"/>
    </row>
    <row r="26" spans="2:9" ht="45" customHeight="1" x14ac:dyDescent="0.35">
      <c r="B26" s="36" t="s">
        <v>45</v>
      </c>
      <c r="C26" s="123">
        <f>SUM(C12:C25)</f>
        <v>0</v>
      </c>
      <c r="D26" s="39">
        <f>SUM(D12:D25)</f>
        <v>0</v>
      </c>
    </row>
  </sheetData>
  <mergeCells count="5">
    <mergeCell ref="C3:D3"/>
    <mergeCell ref="C6:D6"/>
    <mergeCell ref="C7:D7"/>
    <mergeCell ref="C8:D8"/>
    <mergeCell ref="C9:D9"/>
  </mergeCells>
  <dataValidations count="3">
    <dataValidation type="list" allowBlank="1" showInputMessage="1" showErrorMessage="1" sqref="C8:D8" xr:uid="{8BD12640-BF4C-410C-8FE2-A53025A8DD49}">
      <formula1>$K$7:$K$12</formula1>
    </dataValidation>
    <dataValidation type="list" allowBlank="1" showInputMessage="1" showErrorMessage="1" sqref="C7:D7" xr:uid="{2DD597FC-3BE2-4F59-9F63-46B6AD102765}">
      <formula1>$I$2:$I$7</formula1>
    </dataValidation>
    <dataValidation type="list" allowBlank="1" showInputMessage="1" showErrorMessage="1" sqref="C6:D6" xr:uid="{9E8FC8B3-F94A-46CD-AADB-0CE2C628D0D7}">
      <formula1>$I$12:$I$17</formula1>
    </dataValidation>
  </dataValidations>
  <hyperlinks>
    <hyperlink ref="C10" r:id="rId1" xr:uid="{4BF2AC2F-57EC-4765-BAFE-BA5DC1D2ABF3}"/>
    <hyperlink ref="B23" r:id="rId2" display="For more than 100 miles, use OGS Travel Calculator" xr:uid="{F78C46BC-EDCC-4C9F-B116-E58F0DEABA88}"/>
    <hyperlink ref="B21" r:id="rId3" xr:uid="{DB378DEF-47D2-45F6-8129-D30F0672ABDA}"/>
  </hyperlinks>
  <pageMargins left="0.7" right="0.7" top="0.75" bottom="0.75" header="0.3" footer="0.3"/>
  <pageSetup scale="66" orientation="portrait"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2A2A8-8F3B-4EF3-A98C-A7B75C6E2B15}">
  <sheetPr>
    <tabColor theme="4" tint="0.79998168889431442"/>
    <pageSetUpPr fitToPage="1"/>
  </sheetPr>
  <dimension ref="A1:L37"/>
  <sheetViews>
    <sheetView showGridLines="0" workbookViewId="0">
      <pane ySplit="6" topLeftCell="A7" activePane="bottomLeft" state="frozen"/>
      <selection pane="bottomLeft" activeCell="E37" sqref="E37"/>
    </sheetView>
  </sheetViews>
  <sheetFormatPr defaultRowHeight="15" x14ac:dyDescent="0.25"/>
  <cols>
    <col min="1" max="1" width="10.5703125" customWidth="1"/>
    <col min="2" max="2" width="23.42578125" customWidth="1"/>
    <col min="3" max="3" width="24" customWidth="1"/>
    <col min="4" max="4" width="37.140625" customWidth="1"/>
    <col min="5" max="5" width="6.42578125" style="3" bestFit="1" customWidth="1"/>
    <col min="6" max="9" width="9.5703125" customWidth="1"/>
  </cols>
  <sheetData>
    <row r="1" spans="1:12" ht="21" x14ac:dyDescent="0.35">
      <c r="A1" s="218" t="s">
        <v>87</v>
      </c>
      <c r="B1" s="218"/>
      <c r="C1" s="218"/>
      <c r="D1" s="1"/>
      <c r="E1" s="2"/>
      <c r="F1" s="1"/>
      <c r="G1" s="1"/>
      <c r="H1" s="1"/>
      <c r="I1" s="222" t="s">
        <v>88</v>
      </c>
      <c r="J1" s="222"/>
      <c r="K1" s="222"/>
      <c r="L1" s="12"/>
    </row>
    <row r="2" spans="1:12" s="224" customFormat="1" x14ac:dyDescent="0.25">
      <c r="A2" s="223" t="s">
        <v>89</v>
      </c>
    </row>
    <row r="3" spans="1:12" x14ac:dyDescent="0.25">
      <c r="A3" s="1" t="s">
        <v>90</v>
      </c>
      <c r="B3" s="1"/>
      <c r="C3" s="1"/>
      <c r="D3" s="1"/>
      <c r="E3" s="2"/>
      <c r="F3" s="1"/>
      <c r="G3" s="1"/>
      <c r="H3" s="1"/>
      <c r="I3" s="1"/>
      <c r="J3" s="1"/>
      <c r="K3" s="1"/>
      <c r="L3" s="1"/>
    </row>
    <row r="4" spans="1:12" x14ac:dyDescent="0.25">
      <c r="A4" s="128" t="s">
        <v>91</v>
      </c>
      <c r="B4" s="1"/>
      <c r="C4" s="1"/>
      <c r="D4" s="1"/>
      <c r="E4" s="11"/>
      <c r="F4" s="219" t="s">
        <v>92</v>
      </c>
      <c r="G4" s="220"/>
      <c r="H4" s="220"/>
      <c r="I4" s="220"/>
      <c r="J4" s="220"/>
      <c r="K4" s="220"/>
      <c r="L4" s="221"/>
    </row>
    <row r="5" spans="1:12" x14ac:dyDescent="0.25">
      <c r="A5" s="2"/>
      <c r="B5" s="2"/>
      <c r="C5" s="2"/>
      <c r="D5" s="2"/>
      <c r="E5" s="13" t="s">
        <v>93</v>
      </c>
      <c r="F5" s="217" t="s">
        <v>94</v>
      </c>
      <c r="G5" s="217"/>
      <c r="H5" s="217" t="s">
        <v>95</v>
      </c>
      <c r="I5" s="217"/>
      <c r="J5" s="13" t="s">
        <v>96</v>
      </c>
      <c r="K5" s="13" t="s">
        <v>92</v>
      </c>
      <c r="L5" s="13" t="s">
        <v>97</v>
      </c>
    </row>
    <row r="6" spans="1:12" x14ac:dyDescent="0.25">
      <c r="A6" s="175" t="s">
        <v>98</v>
      </c>
      <c r="B6" s="175" t="s">
        <v>99</v>
      </c>
      <c r="C6" s="175" t="s">
        <v>100</v>
      </c>
      <c r="D6" s="175" t="s">
        <v>101</v>
      </c>
      <c r="E6" s="14" t="s">
        <v>102</v>
      </c>
      <c r="F6" s="175" t="s">
        <v>103</v>
      </c>
      <c r="G6" s="175" t="s">
        <v>104</v>
      </c>
      <c r="H6" s="175" t="s">
        <v>103</v>
      </c>
      <c r="I6" s="175" t="s">
        <v>104</v>
      </c>
      <c r="J6" s="14" t="s">
        <v>105</v>
      </c>
      <c r="K6" s="14" t="s">
        <v>106</v>
      </c>
      <c r="L6" s="14" t="s">
        <v>107</v>
      </c>
    </row>
    <row r="7" spans="1:12" x14ac:dyDescent="0.25">
      <c r="A7" s="7"/>
      <c r="B7" s="8"/>
      <c r="C7" s="8"/>
      <c r="D7" s="8"/>
      <c r="E7" s="9"/>
      <c r="F7" s="10"/>
      <c r="G7" s="10"/>
      <c r="H7" s="10"/>
      <c r="I7" s="10"/>
      <c r="J7" s="86">
        <v>0</v>
      </c>
      <c r="K7" s="114">
        <v>0.67</v>
      </c>
      <c r="L7" s="87">
        <f>J7*K7</f>
        <v>0</v>
      </c>
    </row>
    <row r="8" spans="1:12" x14ac:dyDescent="0.25">
      <c r="A8" s="7"/>
      <c r="B8" s="8"/>
      <c r="C8" s="8"/>
      <c r="D8" s="8"/>
      <c r="E8" s="9"/>
      <c r="F8" s="10"/>
      <c r="G8" s="10"/>
      <c r="H8" s="10"/>
      <c r="I8" s="10"/>
      <c r="J8" s="86">
        <v>0</v>
      </c>
      <c r="K8" s="114">
        <v>0.67</v>
      </c>
      <c r="L8" s="87">
        <f t="shared" ref="L8:L36" si="0">J8*K8</f>
        <v>0</v>
      </c>
    </row>
    <row r="9" spans="1:12" x14ac:dyDescent="0.25">
      <c r="A9" s="7"/>
      <c r="B9" s="8"/>
      <c r="C9" s="8"/>
      <c r="D9" s="8"/>
      <c r="E9" s="9"/>
      <c r="F9" s="10"/>
      <c r="G9" s="10"/>
      <c r="H9" s="10"/>
      <c r="I9" s="10"/>
      <c r="J9" s="86">
        <v>0</v>
      </c>
      <c r="K9" s="114">
        <v>0.67</v>
      </c>
      <c r="L9" s="87">
        <f t="shared" si="0"/>
        <v>0</v>
      </c>
    </row>
    <row r="10" spans="1:12" x14ac:dyDescent="0.25">
      <c r="A10" s="7"/>
      <c r="B10" s="8"/>
      <c r="C10" s="8"/>
      <c r="D10" s="8"/>
      <c r="E10" s="9"/>
      <c r="F10" s="10"/>
      <c r="G10" s="10"/>
      <c r="H10" s="10"/>
      <c r="I10" s="10"/>
      <c r="J10" s="86">
        <v>0</v>
      </c>
      <c r="K10" s="114">
        <v>0.67</v>
      </c>
      <c r="L10" s="87">
        <f t="shared" si="0"/>
        <v>0</v>
      </c>
    </row>
    <row r="11" spans="1:12" x14ac:dyDescent="0.25">
      <c r="A11" s="7"/>
      <c r="B11" s="8"/>
      <c r="C11" s="8"/>
      <c r="D11" s="8"/>
      <c r="E11" s="9"/>
      <c r="F11" s="10"/>
      <c r="G11" s="10"/>
      <c r="H11" s="10"/>
      <c r="I11" s="10"/>
      <c r="J11" s="86">
        <v>0</v>
      </c>
      <c r="K11" s="114">
        <v>0.67</v>
      </c>
      <c r="L11" s="87">
        <f t="shared" si="0"/>
        <v>0</v>
      </c>
    </row>
    <row r="12" spans="1:12" x14ac:dyDescent="0.25">
      <c r="A12" s="7"/>
      <c r="B12" s="8"/>
      <c r="C12" s="8"/>
      <c r="D12" s="8"/>
      <c r="E12" s="9"/>
      <c r="F12" s="10"/>
      <c r="G12" s="10"/>
      <c r="H12" s="10"/>
      <c r="I12" s="10"/>
      <c r="J12" s="86">
        <v>0</v>
      </c>
      <c r="K12" s="114">
        <v>0.67</v>
      </c>
      <c r="L12" s="87">
        <f t="shared" si="0"/>
        <v>0</v>
      </c>
    </row>
    <row r="13" spans="1:12" x14ac:dyDescent="0.25">
      <c r="A13" s="7"/>
      <c r="B13" s="8"/>
      <c r="C13" s="8"/>
      <c r="D13" s="8"/>
      <c r="E13" s="9"/>
      <c r="F13" s="10"/>
      <c r="G13" s="10"/>
      <c r="H13" s="10"/>
      <c r="I13" s="10"/>
      <c r="J13" s="86">
        <v>0</v>
      </c>
      <c r="K13" s="114">
        <v>0.67</v>
      </c>
      <c r="L13" s="87">
        <f t="shared" si="0"/>
        <v>0</v>
      </c>
    </row>
    <row r="14" spans="1:12" x14ac:dyDescent="0.25">
      <c r="A14" s="7"/>
      <c r="B14" s="8"/>
      <c r="C14" s="8"/>
      <c r="D14" s="8"/>
      <c r="E14" s="9"/>
      <c r="F14" s="10"/>
      <c r="G14" s="10"/>
      <c r="H14" s="10"/>
      <c r="I14" s="10"/>
      <c r="J14" s="86">
        <v>0</v>
      </c>
      <c r="K14" s="114">
        <v>0.67</v>
      </c>
      <c r="L14" s="87">
        <f t="shared" si="0"/>
        <v>0</v>
      </c>
    </row>
    <row r="15" spans="1:12" x14ac:dyDescent="0.25">
      <c r="A15" s="7"/>
      <c r="B15" s="8"/>
      <c r="C15" s="8"/>
      <c r="D15" s="8"/>
      <c r="E15" s="9"/>
      <c r="F15" s="10"/>
      <c r="G15" s="10"/>
      <c r="H15" s="10"/>
      <c r="I15" s="10"/>
      <c r="J15" s="86">
        <v>0</v>
      </c>
      <c r="K15" s="114">
        <v>0.67</v>
      </c>
      <c r="L15" s="87">
        <f t="shared" si="0"/>
        <v>0</v>
      </c>
    </row>
    <row r="16" spans="1:12" x14ac:dyDescent="0.25">
      <c r="A16" s="7"/>
      <c r="B16" s="8"/>
      <c r="C16" s="8"/>
      <c r="D16" s="8"/>
      <c r="E16" s="9"/>
      <c r="F16" s="10"/>
      <c r="G16" s="10"/>
      <c r="H16" s="10"/>
      <c r="I16" s="10"/>
      <c r="J16" s="86">
        <v>0</v>
      </c>
      <c r="K16" s="114">
        <v>0.67</v>
      </c>
      <c r="L16" s="87">
        <f t="shared" si="0"/>
        <v>0</v>
      </c>
    </row>
    <row r="17" spans="1:12" x14ac:dyDescent="0.25">
      <c r="A17" s="7"/>
      <c r="B17" s="8"/>
      <c r="C17" s="8"/>
      <c r="D17" s="8"/>
      <c r="E17" s="9"/>
      <c r="F17" s="10"/>
      <c r="G17" s="10"/>
      <c r="H17" s="10"/>
      <c r="I17" s="10"/>
      <c r="J17" s="86">
        <v>0</v>
      </c>
      <c r="K17" s="114">
        <v>0.67</v>
      </c>
      <c r="L17" s="87">
        <f t="shared" si="0"/>
        <v>0</v>
      </c>
    </row>
    <row r="18" spans="1:12" x14ac:dyDescent="0.25">
      <c r="A18" s="7"/>
      <c r="B18" s="8"/>
      <c r="C18" s="8"/>
      <c r="D18" s="8"/>
      <c r="E18" s="9"/>
      <c r="F18" s="10"/>
      <c r="G18" s="10"/>
      <c r="H18" s="10"/>
      <c r="I18" s="10"/>
      <c r="J18" s="86">
        <v>0</v>
      </c>
      <c r="K18" s="114">
        <v>0.67</v>
      </c>
      <c r="L18" s="87">
        <f t="shared" si="0"/>
        <v>0</v>
      </c>
    </row>
    <row r="19" spans="1:12" x14ac:dyDescent="0.25">
      <c r="A19" s="7"/>
      <c r="B19" s="8"/>
      <c r="C19" s="8"/>
      <c r="D19" s="8"/>
      <c r="E19" s="9"/>
      <c r="F19" s="10"/>
      <c r="G19" s="10"/>
      <c r="H19" s="10"/>
      <c r="I19" s="10"/>
      <c r="J19" s="86">
        <v>0</v>
      </c>
      <c r="K19" s="114">
        <v>0.67</v>
      </c>
      <c r="L19" s="87">
        <f t="shared" si="0"/>
        <v>0</v>
      </c>
    </row>
    <row r="20" spans="1:12" x14ac:dyDescent="0.25">
      <c r="A20" s="7"/>
      <c r="B20" s="8"/>
      <c r="C20" s="8"/>
      <c r="D20" s="8"/>
      <c r="E20" s="9"/>
      <c r="F20" s="10"/>
      <c r="G20" s="10"/>
      <c r="H20" s="10"/>
      <c r="I20" s="10"/>
      <c r="J20" s="86">
        <v>0</v>
      </c>
      <c r="K20" s="114">
        <v>0.67</v>
      </c>
      <c r="L20" s="87">
        <f t="shared" si="0"/>
        <v>0</v>
      </c>
    </row>
    <row r="21" spans="1:12" x14ac:dyDescent="0.25">
      <c r="A21" s="7"/>
      <c r="B21" s="8"/>
      <c r="C21" s="8"/>
      <c r="D21" s="8"/>
      <c r="E21" s="9"/>
      <c r="F21" s="10"/>
      <c r="G21" s="10"/>
      <c r="H21" s="10"/>
      <c r="I21" s="10"/>
      <c r="J21" s="86">
        <v>0</v>
      </c>
      <c r="K21" s="114">
        <v>0.67</v>
      </c>
      <c r="L21" s="87">
        <f t="shared" si="0"/>
        <v>0</v>
      </c>
    </row>
    <row r="22" spans="1:12" x14ac:dyDescent="0.25">
      <c r="A22" s="7"/>
      <c r="B22" s="8"/>
      <c r="C22" s="8"/>
      <c r="D22" s="8"/>
      <c r="E22" s="9"/>
      <c r="F22" s="10"/>
      <c r="G22" s="10"/>
      <c r="H22" s="10"/>
      <c r="I22" s="10"/>
      <c r="J22" s="86">
        <v>0</v>
      </c>
      <c r="K22" s="114">
        <v>0.67</v>
      </c>
      <c r="L22" s="87">
        <f t="shared" si="0"/>
        <v>0</v>
      </c>
    </row>
    <row r="23" spans="1:12" x14ac:dyDescent="0.25">
      <c r="A23" s="7"/>
      <c r="B23" s="8"/>
      <c r="C23" s="8"/>
      <c r="D23" s="8"/>
      <c r="E23" s="9"/>
      <c r="F23" s="10"/>
      <c r="G23" s="10"/>
      <c r="H23" s="10"/>
      <c r="I23" s="10"/>
      <c r="J23" s="86">
        <v>0</v>
      </c>
      <c r="K23" s="114">
        <v>0.67</v>
      </c>
      <c r="L23" s="87">
        <f t="shared" si="0"/>
        <v>0</v>
      </c>
    </row>
    <row r="24" spans="1:12" x14ac:dyDescent="0.25">
      <c r="A24" s="7"/>
      <c r="B24" s="8"/>
      <c r="C24" s="8"/>
      <c r="D24" s="8"/>
      <c r="E24" s="9"/>
      <c r="F24" s="10"/>
      <c r="G24" s="10"/>
      <c r="H24" s="10"/>
      <c r="I24" s="10"/>
      <c r="J24" s="86">
        <v>0</v>
      </c>
      <c r="K24" s="114">
        <v>0.67</v>
      </c>
      <c r="L24" s="87">
        <f t="shared" si="0"/>
        <v>0</v>
      </c>
    </row>
    <row r="25" spans="1:12" x14ac:dyDescent="0.25">
      <c r="A25" s="7"/>
      <c r="B25" s="8"/>
      <c r="C25" s="8"/>
      <c r="D25" s="8"/>
      <c r="E25" s="9"/>
      <c r="F25" s="10"/>
      <c r="G25" s="10"/>
      <c r="H25" s="10"/>
      <c r="I25" s="10"/>
      <c r="J25" s="86">
        <v>0</v>
      </c>
      <c r="K25" s="114">
        <v>0.67</v>
      </c>
      <c r="L25" s="87">
        <f t="shared" si="0"/>
        <v>0</v>
      </c>
    </row>
    <row r="26" spans="1:12" x14ac:dyDescent="0.25">
      <c r="A26" s="7"/>
      <c r="B26" s="8"/>
      <c r="C26" s="8"/>
      <c r="D26" s="8"/>
      <c r="E26" s="9"/>
      <c r="F26" s="10"/>
      <c r="G26" s="10"/>
      <c r="H26" s="10"/>
      <c r="I26" s="10"/>
      <c r="J26" s="86">
        <v>0</v>
      </c>
      <c r="K26" s="114">
        <v>0.67</v>
      </c>
      <c r="L26" s="87">
        <f t="shared" si="0"/>
        <v>0</v>
      </c>
    </row>
    <row r="27" spans="1:12" x14ac:dyDescent="0.25">
      <c r="A27" s="7"/>
      <c r="B27" s="8"/>
      <c r="C27" s="8"/>
      <c r="D27" s="8"/>
      <c r="E27" s="9"/>
      <c r="F27" s="10"/>
      <c r="G27" s="10"/>
      <c r="H27" s="10"/>
      <c r="I27" s="10"/>
      <c r="J27" s="86">
        <v>0</v>
      </c>
      <c r="K27" s="114">
        <v>0.67</v>
      </c>
      <c r="L27" s="87">
        <f t="shared" si="0"/>
        <v>0</v>
      </c>
    </row>
    <row r="28" spans="1:12" x14ac:dyDescent="0.25">
      <c r="A28" s="7"/>
      <c r="B28" s="8"/>
      <c r="C28" s="8"/>
      <c r="D28" s="8"/>
      <c r="E28" s="9"/>
      <c r="F28" s="10"/>
      <c r="G28" s="10"/>
      <c r="H28" s="10"/>
      <c r="I28" s="10"/>
      <c r="J28" s="86">
        <v>0</v>
      </c>
      <c r="K28" s="114">
        <v>0.67</v>
      </c>
      <c r="L28" s="87">
        <f t="shared" si="0"/>
        <v>0</v>
      </c>
    </row>
    <row r="29" spans="1:12" x14ac:dyDescent="0.25">
      <c r="A29" s="7"/>
      <c r="B29" s="8"/>
      <c r="C29" s="8"/>
      <c r="D29" s="8"/>
      <c r="E29" s="9"/>
      <c r="F29" s="10"/>
      <c r="G29" s="10"/>
      <c r="H29" s="10"/>
      <c r="I29" s="10"/>
      <c r="J29" s="86">
        <v>0</v>
      </c>
      <c r="K29" s="114">
        <v>0.67</v>
      </c>
      <c r="L29" s="87">
        <f t="shared" si="0"/>
        <v>0</v>
      </c>
    </row>
    <row r="30" spans="1:12" x14ac:dyDescent="0.25">
      <c r="A30" s="7"/>
      <c r="B30" s="8"/>
      <c r="C30" s="8"/>
      <c r="D30" s="8"/>
      <c r="E30" s="9"/>
      <c r="F30" s="10"/>
      <c r="G30" s="10"/>
      <c r="H30" s="10"/>
      <c r="I30" s="10"/>
      <c r="J30" s="86">
        <v>0</v>
      </c>
      <c r="K30" s="114">
        <v>0.67</v>
      </c>
      <c r="L30" s="87">
        <f t="shared" si="0"/>
        <v>0</v>
      </c>
    </row>
    <row r="31" spans="1:12" x14ac:dyDescent="0.25">
      <c r="A31" s="7"/>
      <c r="B31" s="8"/>
      <c r="C31" s="8"/>
      <c r="D31" s="8"/>
      <c r="E31" s="9"/>
      <c r="F31" s="10"/>
      <c r="G31" s="10"/>
      <c r="H31" s="10"/>
      <c r="I31" s="10"/>
      <c r="J31" s="86">
        <v>0</v>
      </c>
      <c r="K31" s="114">
        <v>0.67</v>
      </c>
      <c r="L31" s="87">
        <f t="shared" si="0"/>
        <v>0</v>
      </c>
    </row>
    <row r="32" spans="1:12" x14ac:dyDescent="0.25">
      <c r="A32" s="7"/>
      <c r="B32" s="8"/>
      <c r="C32" s="8"/>
      <c r="D32" s="8"/>
      <c r="E32" s="9"/>
      <c r="F32" s="10"/>
      <c r="G32" s="10"/>
      <c r="H32" s="10"/>
      <c r="I32" s="10"/>
      <c r="J32" s="86">
        <v>0</v>
      </c>
      <c r="K32" s="114">
        <v>0.67</v>
      </c>
      <c r="L32" s="87">
        <f t="shared" si="0"/>
        <v>0</v>
      </c>
    </row>
    <row r="33" spans="1:12" x14ac:dyDescent="0.25">
      <c r="A33" s="7"/>
      <c r="B33" s="8"/>
      <c r="C33" s="8"/>
      <c r="D33" s="8"/>
      <c r="E33" s="9"/>
      <c r="F33" s="10"/>
      <c r="G33" s="10"/>
      <c r="H33" s="10"/>
      <c r="I33" s="10"/>
      <c r="J33" s="86">
        <v>0</v>
      </c>
      <c r="K33" s="114">
        <v>0.67</v>
      </c>
      <c r="L33" s="87">
        <f t="shared" si="0"/>
        <v>0</v>
      </c>
    </row>
    <row r="34" spans="1:12" x14ac:dyDescent="0.25">
      <c r="A34" s="7"/>
      <c r="B34" s="8"/>
      <c r="C34" s="8"/>
      <c r="D34" s="8"/>
      <c r="E34" s="9"/>
      <c r="F34" s="10"/>
      <c r="G34" s="10"/>
      <c r="H34" s="10"/>
      <c r="I34" s="10"/>
      <c r="J34" s="86">
        <v>0</v>
      </c>
      <c r="K34" s="114">
        <v>0.67</v>
      </c>
      <c r="L34" s="87">
        <f t="shared" si="0"/>
        <v>0</v>
      </c>
    </row>
    <row r="35" spans="1:12" x14ac:dyDescent="0.25">
      <c r="A35" s="7"/>
      <c r="B35" s="8"/>
      <c r="C35" s="8"/>
      <c r="D35" s="8"/>
      <c r="E35" s="9"/>
      <c r="F35" s="10"/>
      <c r="G35" s="10"/>
      <c r="H35" s="10"/>
      <c r="I35" s="10"/>
      <c r="J35" s="86">
        <v>0</v>
      </c>
      <c r="K35" s="114">
        <v>0.67</v>
      </c>
      <c r="L35" s="87">
        <f t="shared" si="0"/>
        <v>0</v>
      </c>
    </row>
    <row r="36" spans="1:12" x14ac:dyDescent="0.25">
      <c r="A36" s="7"/>
      <c r="B36" s="8"/>
      <c r="C36" s="8"/>
      <c r="D36" s="8"/>
      <c r="E36" s="9"/>
      <c r="F36" s="10"/>
      <c r="G36" s="10"/>
      <c r="H36" s="10"/>
      <c r="I36" s="10"/>
      <c r="J36" s="86">
        <v>0</v>
      </c>
      <c r="K36" s="114">
        <v>0.67</v>
      </c>
      <c r="L36" s="87">
        <f t="shared" si="0"/>
        <v>0</v>
      </c>
    </row>
    <row r="37" spans="1:12" x14ac:dyDescent="0.25">
      <c r="G37" s="4"/>
      <c r="H37" s="4"/>
      <c r="I37" s="4"/>
      <c r="J37" s="6">
        <f>SUM(J7:J36)</f>
        <v>0</v>
      </c>
      <c r="K37" s="5" t="s">
        <v>108</v>
      </c>
      <c r="L37" s="6">
        <f>SUM(L7:L36)</f>
        <v>0</v>
      </c>
    </row>
  </sheetData>
  <sheetProtection selectLockedCells="1"/>
  <mergeCells count="6">
    <mergeCell ref="F5:G5"/>
    <mergeCell ref="H5:I5"/>
    <mergeCell ref="A1:C1"/>
    <mergeCell ref="F4:L4"/>
    <mergeCell ref="I1:K1"/>
    <mergeCell ref="A2:XFD2"/>
  </mergeCells>
  <hyperlinks>
    <hyperlink ref="I1:K1" r:id="rId1" display="Current Mileage Rate" xr:uid="{348B8DB9-F542-4BF3-AA65-5CF040FEF2B3}"/>
    <hyperlink ref="A4" r:id="rId2" xr:uid="{5F85733A-1C67-474B-94E4-CD5EDB523900}"/>
  </hyperlinks>
  <pageMargins left="0.7" right="0.7" top="0.75" bottom="0.75" header="0.3" footer="0.3"/>
  <pageSetup scale="70" orientation="landscape" horizontalDpi="1200" verticalDpi="1200"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DF27-1B4F-40BF-9E8A-B46C6E51051B}">
  <sheetPr>
    <pageSetUpPr fitToPage="1"/>
  </sheetPr>
  <dimension ref="A2:F23"/>
  <sheetViews>
    <sheetView workbookViewId="0">
      <selection activeCell="E7" sqref="E7"/>
    </sheetView>
  </sheetViews>
  <sheetFormatPr defaultRowHeight="15" x14ac:dyDescent="0.25"/>
  <cols>
    <col min="1" max="1" width="37.5703125" customWidth="1"/>
    <col min="2" max="4" width="15.5703125" customWidth="1"/>
    <col min="5" max="5" width="20" customWidth="1"/>
    <col min="6" max="6" width="27.5703125" customWidth="1"/>
  </cols>
  <sheetData>
    <row r="2" spans="1:6" ht="21" x14ac:dyDescent="0.35">
      <c r="A2" s="27" t="s">
        <v>109</v>
      </c>
      <c r="B2" s="15"/>
      <c r="C2" s="15"/>
      <c r="D2" s="15"/>
      <c r="E2" s="15"/>
      <c r="F2" s="15"/>
    </row>
    <row r="3" spans="1:6" s="45" customFormat="1" ht="18.75" x14ac:dyDescent="0.3">
      <c r="A3" s="43" t="s">
        <v>110</v>
      </c>
      <c r="B3" s="44"/>
      <c r="C3" s="44"/>
      <c r="D3" s="44"/>
      <c r="E3" s="44"/>
      <c r="F3" s="44"/>
    </row>
    <row r="4" spans="1:6" ht="21" x14ac:dyDescent="0.35">
      <c r="A4" s="194" t="s">
        <v>111</v>
      </c>
      <c r="B4" s="26"/>
      <c r="C4" s="26"/>
      <c r="D4" s="26"/>
      <c r="E4" s="26"/>
      <c r="F4" s="26"/>
    </row>
    <row r="5" spans="1:6" ht="13.5" customHeight="1" x14ac:dyDescent="0.35">
      <c r="A5" s="28"/>
      <c r="B5" s="26"/>
      <c r="C5" s="26"/>
      <c r="D5" s="26"/>
      <c r="E5" s="26"/>
      <c r="F5" s="26"/>
    </row>
    <row r="6" spans="1:6" x14ac:dyDescent="0.25">
      <c r="A6" s="18" t="s">
        <v>112</v>
      </c>
    </row>
    <row r="7" spans="1:6" ht="21" x14ac:dyDescent="0.35">
      <c r="A7" s="28"/>
      <c r="B7" s="26"/>
      <c r="C7" s="26"/>
      <c r="D7" s="26"/>
      <c r="E7" s="26"/>
      <c r="F7" s="26"/>
    </row>
    <row r="8" spans="1:6" ht="21" x14ac:dyDescent="0.35">
      <c r="A8" s="28"/>
      <c r="B8" s="26"/>
      <c r="C8" s="26"/>
      <c r="D8" s="26"/>
      <c r="E8" s="26"/>
      <c r="F8" s="26"/>
    </row>
    <row r="9" spans="1:6" ht="21" x14ac:dyDescent="0.35">
      <c r="A9" s="28"/>
      <c r="B9" s="26"/>
      <c r="C9" s="26"/>
      <c r="D9" s="26"/>
      <c r="E9" s="26"/>
      <c r="F9" s="26"/>
    </row>
    <row r="10" spans="1:6" ht="21" x14ac:dyDescent="0.35">
      <c r="A10" s="28"/>
      <c r="B10" s="26"/>
      <c r="C10" s="26"/>
      <c r="D10" s="26"/>
      <c r="E10" s="26"/>
      <c r="F10" s="26"/>
    </row>
    <row r="11" spans="1:6" ht="21" x14ac:dyDescent="0.35">
      <c r="A11" s="15"/>
      <c r="B11" s="29" t="s">
        <v>113</v>
      </c>
      <c r="C11" s="29" t="s">
        <v>114</v>
      </c>
      <c r="D11" s="29" t="s">
        <v>115</v>
      </c>
      <c r="E11" s="29" t="s">
        <v>116</v>
      </c>
      <c r="F11" s="15"/>
    </row>
    <row r="12" spans="1:6" ht="21" x14ac:dyDescent="0.35">
      <c r="A12" s="30" t="s">
        <v>117</v>
      </c>
      <c r="B12" s="193"/>
      <c r="C12" s="193"/>
      <c r="D12" s="193"/>
      <c r="E12" s="33"/>
      <c r="F12" s="30"/>
    </row>
    <row r="13" spans="1:6" ht="21" x14ac:dyDescent="0.35">
      <c r="A13" s="30" t="s">
        <v>118</v>
      </c>
      <c r="B13" s="193"/>
      <c r="C13" s="193"/>
      <c r="D13" s="193"/>
      <c r="E13" s="33"/>
      <c r="F13" s="15"/>
    </row>
    <row r="14" spans="1:6" ht="21" x14ac:dyDescent="0.35">
      <c r="A14" s="31" t="s">
        <v>119</v>
      </c>
      <c r="B14" s="32">
        <f>B12*B13</f>
        <v>0</v>
      </c>
      <c r="C14" s="32">
        <f>C12*C13</f>
        <v>0</v>
      </c>
      <c r="D14" s="32">
        <f>D12*D13</f>
        <v>0</v>
      </c>
      <c r="E14" s="32">
        <f>SUM(B14:B14)</f>
        <v>0</v>
      </c>
      <c r="F14" s="15"/>
    </row>
    <row r="17" spans="1:5" x14ac:dyDescent="0.25">
      <c r="A17" s="34" t="s">
        <v>120</v>
      </c>
      <c r="B17" s="225"/>
      <c r="C17" s="225"/>
      <c r="D17" s="225"/>
      <c r="E17" s="225"/>
    </row>
    <row r="18" spans="1:5" x14ac:dyDescent="0.25">
      <c r="B18" s="225"/>
      <c r="C18" s="225"/>
      <c r="D18" s="225"/>
      <c r="E18" s="225"/>
    </row>
    <row r="19" spans="1:5" x14ac:dyDescent="0.25">
      <c r="B19" s="225"/>
      <c r="C19" s="225"/>
      <c r="D19" s="225"/>
      <c r="E19" s="225"/>
    </row>
    <row r="20" spans="1:5" x14ac:dyDescent="0.25">
      <c r="B20" s="225"/>
      <c r="C20" s="225"/>
      <c r="D20" s="225"/>
      <c r="E20" s="225"/>
    </row>
    <row r="21" spans="1:5" x14ac:dyDescent="0.25">
      <c r="B21" s="225"/>
      <c r="C21" s="225"/>
      <c r="D21" s="225"/>
      <c r="E21" s="225"/>
    </row>
    <row r="23" spans="1:5" s="46" customFormat="1" ht="15.75" x14ac:dyDescent="0.25">
      <c r="A23" s="46" t="s">
        <v>121</v>
      </c>
      <c r="B23" s="42" t="s">
        <v>122</v>
      </c>
    </row>
  </sheetData>
  <mergeCells count="1">
    <mergeCell ref="B17:E21"/>
  </mergeCells>
  <hyperlinks>
    <hyperlink ref="A3" r:id="rId1" display="Look Up Lodging Per Diem" xr:uid="{6210120B-7C6F-4197-B325-E7C7566F95BD}"/>
    <hyperlink ref="B23" r:id="rId2" xr:uid="{9F2EB1D1-F95D-4035-87E5-384BDC7B13E6}"/>
  </hyperlinks>
  <printOptions gridLines="1"/>
  <pageMargins left="0.7" right="0.7" top="0.75" bottom="0.75" header="0.3" footer="0.3"/>
  <pageSetup orientation="landscape" r:id="rId3"/>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CB65-C3AB-4827-AF33-615FB208FB2D}">
  <sheetPr>
    <pageSetUpPr fitToPage="1"/>
  </sheetPr>
  <dimension ref="B1:O52"/>
  <sheetViews>
    <sheetView topLeftCell="A22" workbookViewId="0">
      <selection activeCell="C54" sqref="C54"/>
    </sheetView>
  </sheetViews>
  <sheetFormatPr defaultColWidth="8.85546875" defaultRowHeight="15" customHeight="1" x14ac:dyDescent="0.25"/>
  <cols>
    <col min="1" max="1" width="6" customWidth="1"/>
    <col min="2" max="2" width="50.42578125" customWidth="1"/>
    <col min="3" max="3" width="20.85546875" customWidth="1"/>
    <col min="4" max="4" width="23.42578125" customWidth="1"/>
    <col min="5" max="5" width="21.5703125" customWidth="1"/>
    <col min="6" max="6" width="20.5703125" customWidth="1"/>
    <col min="7" max="7" width="33.85546875" style="100" customWidth="1"/>
    <col min="8" max="8" width="17.5703125" customWidth="1"/>
  </cols>
  <sheetData>
    <row r="1" spans="2:15" ht="21" x14ac:dyDescent="0.35">
      <c r="B1" s="27" t="s">
        <v>123</v>
      </c>
      <c r="C1" s="30"/>
      <c r="D1" s="30"/>
      <c r="E1" s="30"/>
      <c r="F1" s="30"/>
    </row>
    <row r="2" spans="2:15" ht="21" x14ac:dyDescent="0.35">
      <c r="B2" s="27"/>
      <c r="C2" s="30"/>
      <c r="D2" s="30"/>
      <c r="E2" s="30"/>
      <c r="F2" s="30"/>
    </row>
    <row r="3" spans="2:15" ht="21" x14ac:dyDescent="0.35">
      <c r="B3" s="113" t="s">
        <v>124</v>
      </c>
      <c r="C3" s="30"/>
      <c r="D3" s="30"/>
      <c r="E3" s="30"/>
      <c r="F3" s="30"/>
    </row>
    <row r="4" spans="2:15" ht="21" x14ac:dyDescent="0.35">
      <c r="B4" s="113" t="s">
        <v>125</v>
      </c>
      <c r="C4" s="30"/>
      <c r="D4" s="30"/>
      <c r="E4" s="30"/>
      <c r="F4" s="30"/>
    </row>
    <row r="5" spans="2:15" ht="18" customHeight="1" x14ac:dyDescent="0.35">
      <c r="B5" s="113" t="s">
        <v>126</v>
      </c>
      <c r="C5" s="54"/>
      <c r="D5" s="52"/>
      <c r="E5" s="52"/>
      <c r="F5" s="52"/>
      <c r="J5" s="18"/>
      <c r="K5" s="18"/>
      <c r="L5" s="18"/>
      <c r="M5" s="18"/>
      <c r="N5" s="18"/>
      <c r="O5" s="18"/>
    </row>
    <row r="6" spans="2:15" ht="21" customHeight="1" x14ac:dyDescent="0.35">
      <c r="B6" s="113" t="s">
        <v>127</v>
      </c>
      <c r="C6" s="54"/>
      <c r="D6" s="52"/>
      <c r="E6" s="52"/>
      <c r="F6" s="52"/>
      <c r="J6" s="18"/>
      <c r="K6" s="18"/>
      <c r="L6" s="18"/>
      <c r="M6" s="18"/>
      <c r="N6" s="18"/>
      <c r="O6" s="18"/>
    </row>
    <row r="7" spans="2:15" ht="21" customHeight="1" x14ac:dyDescent="0.35">
      <c r="B7" s="53"/>
      <c r="C7" s="54"/>
      <c r="D7" s="52"/>
      <c r="E7" s="52"/>
      <c r="F7" s="52"/>
      <c r="J7" s="18"/>
      <c r="K7" s="18"/>
      <c r="L7" s="18"/>
      <c r="M7" s="18"/>
      <c r="N7" s="18"/>
      <c r="O7" s="18"/>
    </row>
    <row r="8" spans="2:15" ht="21" customHeight="1" x14ac:dyDescent="0.35">
      <c r="B8" s="62" t="s">
        <v>128</v>
      </c>
      <c r="C8" s="54"/>
      <c r="D8" s="52"/>
      <c r="E8" s="52"/>
      <c r="F8" s="52"/>
      <c r="J8" s="18"/>
      <c r="K8" s="18"/>
      <c r="L8" s="18"/>
      <c r="M8" s="18"/>
      <c r="N8" s="18"/>
      <c r="O8" s="18"/>
    </row>
    <row r="9" spans="2:15" ht="21" customHeight="1" x14ac:dyDescent="0.35">
      <c r="B9" s="110" t="s">
        <v>129</v>
      </c>
      <c r="C9" s="110" t="s">
        <v>130</v>
      </c>
      <c r="D9" s="111" t="s">
        <v>131</v>
      </c>
      <c r="E9" s="52"/>
      <c r="F9" s="52"/>
      <c r="J9" s="18"/>
      <c r="K9" s="18"/>
      <c r="L9" s="18"/>
      <c r="M9" s="18"/>
      <c r="N9" s="18"/>
      <c r="O9" s="18"/>
    </row>
    <row r="10" spans="2:15" ht="21" customHeight="1" x14ac:dyDescent="0.35">
      <c r="B10" s="104">
        <v>17</v>
      </c>
      <c r="C10" s="103">
        <v>5</v>
      </c>
      <c r="D10" s="103">
        <v>12</v>
      </c>
      <c r="E10" s="52"/>
      <c r="F10" s="52"/>
      <c r="J10" s="18"/>
      <c r="K10" s="18"/>
      <c r="L10" s="18"/>
      <c r="M10" s="18"/>
      <c r="N10" s="18"/>
      <c r="O10" s="18"/>
    </row>
    <row r="11" spans="2:15" ht="21" customHeight="1" x14ac:dyDescent="0.35">
      <c r="B11" s="106"/>
      <c r="C11" s="109"/>
      <c r="D11" s="109"/>
      <c r="E11" s="52"/>
      <c r="F11" s="52"/>
      <c r="J11" s="18"/>
      <c r="K11" s="18"/>
      <c r="L11" s="18"/>
      <c r="M11" s="18"/>
      <c r="N11" s="18"/>
      <c r="O11" s="18"/>
    </row>
    <row r="12" spans="2:15" ht="21" customHeight="1" x14ac:dyDescent="0.35">
      <c r="B12" s="62" t="s">
        <v>132</v>
      </c>
      <c r="C12" s="54"/>
      <c r="D12" s="52"/>
      <c r="E12" s="52"/>
      <c r="F12" s="52"/>
      <c r="J12" s="18"/>
      <c r="K12" s="18"/>
      <c r="L12" s="18"/>
      <c r="M12" s="18"/>
      <c r="N12" s="18"/>
      <c r="O12" s="18"/>
    </row>
    <row r="13" spans="2:15" ht="21" customHeight="1" x14ac:dyDescent="0.35">
      <c r="B13" s="112" t="s">
        <v>133</v>
      </c>
      <c r="C13" s="107" t="s">
        <v>130</v>
      </c>
      <c r="D13" s="108" t="s">
        <v>131</v>
      </c>
      <c r="E13" s="52"/>
      <c r="F13" s="52"/>
      <c r="J13" s="18"/>
      <c r="K13" s="18"/>
      <c r="L13" s="18"/>
      <c r="M13" s="18"/>
      <c r="N13" s="18"/>
      <c r="O13" s="18"/>
    </row>
    <row r="14" spans="2:15" ht="21" customHeight="1" x14ac:dyDescent="0.35">
      <c r="B14" s="104">
        <v>92</v>
      </c>
      <c r="C14" s="103">
        <v>18</v>
      </c>
      <c r="D14" s="103">
        <v>74</v>
      </c>
      <c r="E14" s="129"/>
      <c r="F14" s="52"/>
      <c r="J14" s="18"/>
      <c r="K14" s="18"/>
      <c r="L14" s="18"/>
      <c r="M14" s="18"/>
      <c r="N14" s="18"/>
      <c r="O14" s="18"/>
    </row>
    <row r="15" spans="2:15" ht="21" customHeight="1" x14ac:dyDescent="0.35">
      <c r="B15" s="105">
        <v>86</v>
      </c>
      <c r="C15" s="103">
        <v>17</v>
      </c>
      <c r="D15" s="103">
        <v>69</v>
      </c>
      <c r="E15" s="129"/>
      <c r="F15" s="52"/>
      <c r="J15" s="18"/>
      <c r="K15" s="18"/>
      <c r="L15" s="18"/>
      <c r="M15" s="18"/>
      <c r="N15" s="18"/>
      <c r="O15" s="18"/>
    </row>
    <row r="16" spans="2:15" ht="21" customHeight="1" x14ac:dyDescent="0.35">
      <c r="B16" s="104">
        <v>80</v>
      </c>
      <c r="C16" s="103">
        <v>16</v>
      </c>
      <c r="D16" s="103">
        <v>64</v>
      </c>
      <c r="E16" s="129"/>
      <c r="F16" s="52"/>
      <c r="J16" s="18"/>
      <c r="K16" s="18"/>
      <c r="L16" s="18"/>
      <c r="M16" s="18"/>
      <c r="N16" s="18"/>
      <c r="O16" s="18"/>
    </row>
    <row r="17" spans="2:15" ht="21" customHeight="1" x14ac:dyDescent="0.35">
      <c r="B17" s="104">
        <v>74</v>
      </c>
      <c r="C17" s="103">
        <v>15</v>
      </c>
      <c r="D17" s="103">
        <v>59</v>
      </c>
      <c r="E17" s="129"/>
      <c r="F17" s="52"/>
      <c r="J17" s="18"/>
      <c r="K17" s="18"/>
      <c r="L17" s="18"/>
      <c r="M17" s="18"/>
      <c r="N17" s="18"/>
      <c r="O17" s="18"/>
    </row>
    <row r="18" spans="2:15" ht="21" customHeight="1" x14ac:dyDescent="0.35">
      <c r="B18" s="104">
        <v>68</v>
      </c>
      <c r="C18" s="103">
        <v>14</v>
      </c>
      <c r="D18" s="103">
        <v>54</v>
      </c>
      <c r="E18" s="129"/>
      <c r="F18" s="52"/>
      <c r="J18" s="18"/>
      <c r="K18" s="18"/>
      <c r="L18" s="18"/>
      <c r="M18" s="18"/>
      <c r="N18" s="18"/>
      <c r="O18" s="18"/>
    </row>
    <row r="19" spans="2:15" ht="21" customHeight="1" x14ac:dyDescent="0.35">
      <c r="B19" s="106"/>
      <c r="C19" s="109"/>
      <c r="D19" s="109"/>
      <c r="E19" s="52"/>
      <c r="F19" s="52"/>
      <c r="J19" s="18"/>
      <c r="K19" s="18"/>
      <c r="L19" s="18"/>
      <c r="M19" s="18"/>
      <c r="N19" s="18"/>
      <c r="O19" s="18"/>
    </row>
    <row r="20" spans="2:15" ht="21" customHeight="1" x14ac:dyDescent="0.35">
      <c r="B20" s="62" t="s">
        <v>134</v>
      </c>
      <c r="C20" s="54"/>
      <c r="D20" s="52"/>
      <c r="E20" s="52"/>
      <c r="F20" s="52"/>
      <c r="J20" s="18"/>
      <c r="K20" s="18"/>
      <c r="L20" s="18"/>
      <c r="M20" s="18"/>
      <c r="N20" s="18"/>
      <c r="O20" s="18"/>
    </row>
    <row r="21" spans="2:15" ht="21" customHeight="1" x14ac:dyDescent="0.35">
      <c r="B21" s="96" t="s">
        <v>135</v>
      </c>
      <c r="C21" s="97" t="s">
        <v>136</v>
      </c>
      <c r="D21" s="98" t="s">
        <v>137</v>
      </c>
      <c r="F21" s="52"/>
      <c r="J21" s="18"/>
      <c r="K21" s="18"/>
      <c r="L21" s="18"/>
      <c r="M21" s="18"/>
      <c r="N21" s="18"/>
      <c r="O21" s="18"/>
    </row>
    <row r="22" spans="2:15" ht="21" customHeight="1" x14ac:dyDescent="0.35">
      <c r="B22" s="95" t="s">
        <v>138</v>
      </c>
      <c r="C22" s="195"/>
      <c r="D22" s="195"/>
      <c r="E22" s="52"/>
      <c r="F22" s="52"/>
      <c r="J22" s="18"/>
      <c r="K22" s="18"/>
      <c r="L22" s="18"/>
      <c r="M22" s="18"/>
      <c r="N22" s="18"/>
      <c r="O22" s="18"/>
    </row>
    <row r="23" spans="2:15" ht="21" customHeight="1" x14ac:dyDescent="0.35">
      <c r="B23" s="95" t="s">
        <v>139</v>
      </c>
      <c r="C23" s="195"/>
      <c r="D23" s="195"/>
      <c r="E23" s="52"/>
      <c r="F23" s="52"/>
      <c r="J23" s="18"/>
      <c r="K23" s="18"/>
      <c r="L23" s="18"/>
      <c r="M23" s="18"/>
      <c r="N23" s="18"/>
      <c r="O23" s="18"/>
    </row>
    <row r="24" spans="2:15" ht="21" customHeight="1" x14ac:dyDescent="0.35">
      <c r="B24" s="53"/>
      <c r="C24" s="54"/>
      <c r="D24" s="52"/>
      <c r="E24" s="52"/>
      <c r="F24" s="52"/>
      <c r="J24" s="18"/>
      <c r="K24" s="18"/>
      <c r="L24" s="18"/>
      <c r="M24" s="18"/>
      <c r="N24" s="18"/>
      <c r="O24" s="18"/>
    </row>
    <row r="25" spans="2:15" ht="21" customHeight="1" x14ac:dyDescent="0.35">
      <c r="B25" s="64" t="s">
        <v>140</v>
      </c>
      <c r="C25" s="64"/>
      <c r="D25" s="52"/>
      <c r="E25" s="52"/>
      <c r="F25" s="52"/>
      <c r="J25" s="18"/>
      <c r="K25" s="18"/>
      <c r="L25" s="18"/>
      <c r="M25" s="18"/>
      <c r="N25" s="18"/>
      <c r="O25" s="18"/>
    </row>
    <row r="26" spans="2:15" ht="30" customHeight="1" thickBot="1" x14ac:dyDescent="0.3">
      <c r="B26" s="92" t="s">
        <v>141</v>
      </c>
      <c r="C26" s="93" t="s">
        <v>142</v>
      </c>
      <c r="D26" s="94" t="s">
        <v>130</v>
      </c>
      <c r="E26" s="94" t="s">
        <v>143</v>
      </c>
      <c r="F26" s="94" t="s">
        <v>116</v>
      </c>
    </row>
    <row r="27" spans="2:15" ht="27.75" customHeight="1" x14ac:dyDescent="0.25">
      <c r="B27" s="59" t="s">
        <v>144</v>
      </c>
      <c r="C27" s="196" t="s">
        <v>145</v>
      </c>
      <c r="D27" s="60">
        <f>IF((C27="NO"), 0, 5)</f>
        <v>0</v>
      </c>
      <c r="E27" s="61"/>
      <c r="F27" s="85">
        <f>D27</f>
        <v>0</v>
      </c>
    </row>
    <row r="28" spans="2:15" ht="27" customHeight="1" thickBot="1" x14ac:dyDescent="0.3">
      <c r="B28" s="57" t="s">
        <v>146</v>
      </c>
      <c r="C28" s="197" t="s">
        <v>145</v>
      </c>
      <c r="D28" s="58"/>
      <c r="E28" s="55">
        <f>IF((C28="NO"), 0, 12)</f>
        <v>0</v>
      </c>
      <c r="F28" s="198">
        <f>E28+D27</f>
        <v>0</v>
      </c>
      <c r="G28" s="99" t="s">
        <v>147</v>
      </c>
    </row>
    <row r="29" spans="2:15" ht="33" customHeight="1" x14ac:dyDescent="0.25">
      <c r="B29" s="50"/>
      <c r="C29" s="51"/>
      <c r="D29" s="51"/>
      <c r="E29" s="51"/>
      <c r="F29" s="51"/>
    </row>
    <row r="30" spans="2:15" ht="40.5" customHeight="1" x14ac:dyDescent="0.25">
      <c r="B30" s="88" t="s">
        <v>148</v>
      </c>
      <c r="C30" s="89" t="s">
        <v>142</v>
      </c>
      <c r="D30" s="90" t="s">
        <v>130</v>
      </c>
      <c r="E30" s="90" t="s">
        <v>143</v>
      </c>
      <c r="F30" s="91" t="s">
        <v>116</v>
      </c>
    </row>
    <row r="31" spans="2:15" ht="18.600000000000001" customHeight="1" x14ac:dyDescent="0.25">
      <c r="B31" s="68" t="s">
        <v>149</v>
      </c>
      <c r="F31" s="69"/>
    </row>
    <row r="32" spans="2:15" ht="22.5" customHeight="1" thickBot="1" x14ac:dyDescent="0.3">
      <c r="B32" s="70" t="s">
        <v>150</v>
      </c>
      <c r="C32" s="73">
        <v>0</v>
      </c>
      <c r="D32" s="66">
        <f>(IF(C32=86,17,IF(C32=80,16,IF(C32=92,18,IF(C32=74,15,IF(C32=68,14,IF(C32=0,0)))))))</f>
        <v>0</v>
      </c>
      <c r="E32" s="67">
        <f>(IF(C32=92,74,IF(C32=80,64,IF(C32=86,69,IF(C32=74,59,IF(C32=68,54,IF(C32=0,0)))))))</f>
        <v>0</v>
      </c>
      <c r="F32" s="77">
        <f>D32+E32</f>
        <v>0</v>
      </c>
    </row>
    <row r="33" spans="2:7" ht="15.75" customHeight="1" x14ac:dyDescent="0.25">
      <c r="B33" s="71" t="s">
        <v>151</v>
      </c>
      <c r="C33" s="226"/>
      <c r="D33" s="227"/>
      <c r="E33" s="227"/>
      <c r="F33" s="228"/>
    </row>
    <row r="34" spans="2:7" ht="24" customHeight="1" x14ac:dyDescent="0.25">
      <c r="B34" s="72" t="s">
        <v>152</v>
      </c>
      <c r="C34" s="130" t="s">
        <v>145</v>
      </c>
      <c r="D34" s="131">
        <f>IF((C34="NO"), 0, D32)</f>
        <v>0</v>
      </c>
      <c r="E34" s="131">
        <f>E32</f>
        <v>0</v>
      </c>
      <c r="F34" s="132">
        <f>D34+E34</f>
        <v>0</v>
      </c>
    </row>
    <row r="35" spans="2:7" ht="15.75" customHeight="1" x14ac:dyDescent="0.25">
      <c r="B35" s="125" t="s">
        <v>153</v>
      </c>
      <c r="C35" s="139">
        <v>0</v>
      </c>
      <c r="D35" s="133"/>
      <c r="E35" s="134"/>
      <c r="F35" s="135">
        <f>C35*C32</f>
        <v>0</v>
      </c>
    </row>
    <row r="36" spans="2:7" ht="17.45" customHeight="1" x14ac:dyDescent="0.25">
      <c r="B36" s="126" t="s">
        <v>154</v>
      </c>
      <c r="C36" s="229"/>
      <c r="D36" s="229"/>
      <c r="E36" s="229"/>
      <c r="F36" s="229"/>
    </row>
    <row r="37" spans="2:7" ht="27.75" customHeight="1" x14ac:dyDescent="0.25">
      <c r="B37" s="82" t="s">
        <v>146</v>
      </c>
      <c r="C37" s="136" t="s">
        <v>145</v>
      </c>
      <c r="D37" s="131">
        <f>(IF(C32=86,17,IF(C32=80,16,IF(C32=92,18,IF(C32=74,15,IF(C32=68,14,IF(C32=0,0)))))))</f>
        <v>0</v>
      </c>
      <c r="E37" s="137">
        <f>IF((C37="NO"), 0, E32)</f>
        <v>0</v>
      </c>
      <c r="F37" s="138">
        <f>D37+E37</f>
        <v>0</v>
      </c>
    </row>
    <row r="38" spans="2:7" ht="27.75" customHeight="1" x14ac:dyDescent="0.25">
      <c r="B38" s="78"/>
      <c r="C38" s="79"/>
      <c r="D38" s="80"/>
      <c r="E38" s="81"/>
      <c r="F38" s="83">
        <f>F37+F34+F35</f>
        <v>0</v>
      </c>
    </row>
    <row r="39" spans="2:7" ht="24.75" customHeight="1" thickBot="1" x14ac:dyDescent="0.3">
      <c r="B39" s="230" t="s">
        <v>155</v>
      </c>
      <c r="C39" s="231"/>
      <c r="D39" s="231"/>
      <c r="E39" s="232"/>
      <c r="F39" s="65">
        <v>0</v>
      </c>
      <c r="G39" s="101"/>
    </row>
    <row r="40" spans="2:7" ht="15" hidden="1" customHeight="1" x14ac:dyDescent="0.25">
      <c r="B40" s="48" t="s">
        <v>156</v>
      </c>
      <c r="C40" s="48">
        <v>0</v>
      </c>
      <c r="D40" s="48"/>
      <c r="E40" s="48"/>
      <c r="F40" s="48">
        <v>0</v>
      </c>
      <c r="G40" s="101"/>
    </row>
    <row r="41" spans="2:7" ht="15" hidden="1" customHeight="1" x14ac:dyDescent="0.25">
      <c r="B41" s="48" t="s">
        <v>145</v>
      </c>
      <c r="C41" s="49">
        <v>92</v>
      </c>
      <c r="D41" s="49">
        <v>18</v>
      </c>
      <c r="E41" s="49">
        <v>74</v>
      </c>
      <c r="F41" s="48">
        <v>1</v>
      </c>
      <c r="G41" s="101"/>
    </row>
    <row r="42" spans="2:7" ht="15" hidden="1" customHeight="1" x14ac:dyDescent="0.25">
      <c r="B42" s="48"/>
      <c r="C42" s="49">
        <v>86</v>
      </c>
      <c r="D42" s="49">
        <v>17</v>
      </c>
      <c r="E42" s="49">
        <v>69</v>
      </c>
      <c r="F42" s="48">
        <v>2</v>
      </c>
      <c r="G42" s="101"/>
    </row>
    <row r="43" spans="2:7" ht="15" hidden="1" customHeight="1" x14ac:dyDescent="0.25">
      <c r="B43" s="48"/>
      <c r="C43" s="49">
        <v>80</v>
      </c>
      <c r="D43" s="49">
        <v>16</v>
      </c>
      <c r="E43" s="49">
        <v>64</v>
      </c>
      <c r="F43" s="48">
        <v>3</v>
      </c>
      <c r="G43" s="101"/>
    </row>
    <row r="44" spans="2:7" ht="15" hidden="1" customHeight="1" x14ac:dyDescent="0.25">
      <c r="B44" s="48"/>
      <c r="C44" s="49">
        <v>74</v>
      </c>
      <c r="D44" s="49">
        <v>15</v>
      </c>
      <c r="E44" s="49">
        <v>59</v>
      </c>
      <c r="F44" s="48">
        <v>4</v>
      </c>
      <c r="G44" s="101"/>
    </row>
    <row r="45" spans="2:7" ht="15" hidden="1" customHeight="1" x14ac:dyDescent="0.25">
      <c r="B45" s="48"/>
      <c r="C45" s="49">
        <v>68</v>
      </c>
      <c r="D45" s="49">
        <v>14</v>
      </c>
      <c r="E45" s="49">
        <v>54</v>
      </c>
      <c r="F45" s="48">
        <v>5</v>
      </c>
      <c r="G45" s="101"/>
    </row>
    <row r="46" spans="2:7" ht="15" hidden="1" customHeight="1" x14ac:dyDescent="0.25">
      <c r="C46" s="48"/>
      <c r="D46" s="48"/>
      <c r="E46" s="48"/>
      <c r="F46" s="48">
        <v>6</v>
      </c>
    </row>
    <row r="47" spans="2:7" ht="15" hidden="1" customHeight="1" x14ac:dyDescent="0.25">
      <c r="F47" s="48">
        <v>7</v>
      </c>
    </row>
    <row r="48" spans="2:7" ht="15" hidden="1" customHeight="1" x14ac:dyDescent="0.25">
      <c r="F48" s="48">
        <v>8</v>
      </c>
    </row>
    <row r="49" spans="6:7" ht="15" hidden="1" customHeight="1" x14ac:dyDescent="0.25">
      <c r="F49" s="48">
        <v>9</v>
      </c>
    </row>
    <row r="50" spans="6:7" ht="15" hidden="1" customHeight="1" x14ac:dyDescent="0.25"/>
    <row r="51" spans="6:7" ht="15" hidden="1" customHeight="1" thickBot="1" x14ac:dyDescent="0.3"/>
    <row r="52" spans="6:7" ht="28.5" customHeight="1" thickBot="1" x14ac:dyDescent="0.3">
      <c r="F52" s="84">
        <f>F38-F39</f>
        <v>0</v>
      </c>
      <c r="G52" s="99" t="s">
        <v>147</v>
      </c>
    </row>
  </sheetData>
  <protectedRanges>
    <protectedRange sqref="C27:C38" name="Range1"/>
  </protectedRanges>
  <mergeCells count="3">
    <mergeCell ref="C33:F33"/>
    <mergeCell ref="C36:F36"/>
    <mergeCell ref="B39:E39"/>
  </mergeCells>
  <conditionalFormatting sqref="D5:F8 F21 E22:F23 D24:F26 D30:F31 D20:F20 D12:F12 E9:F11 E13:F19">
    <cfRule type="expression" dxfId="0" priority="5">
      <formula>#REF!="Receipted"</formula>
    </cfRule>
  </conditionalFormatting>
  <dataValidations count="3">
    <dataValidation type="list" allowBlank="1" showInputMessage="1" showErrorMessage="1" sqref="C32" xr:uid="{3BF6FE0E-DC54-4A94-9E36-5321B5FE0BAC}">
      <formula1>$C$40:$C$45</formula1>
    </dataValidation>
    <dataValidation type="list" allowBlank="1" showInputMessage="1" showErrorMessage="1" sqref="C27:C28 C34 C37:C38" xr:uid="{3E642C18-22AB-4105-BAB0-CFA49BA2BD58}">
      <formula1>$B$40:$B$41</formula1>
    </dataValidation>
    <dataValidation type="list" allowBlank="1" showInputMessage="1" showErrorMessage="1" sqref="C35 F40:F49" xr:uid="{59D01D64-2D22-49D5-AB5E-1CB0EC9A5822}">
      <formula1>$F$40:$F$49</formula1>
    </dataValidation>
  </dataValidations>
  <hyperlinks>
    <hyperlink ref="B31" r:id="rId1" display="https://www.gsa.gov/travel/plan-book/per-diem-rates" xr:uid="{893A6088-0AC9-49D5-85A7-F85AAF1818E1}"/>
    <hyperlink ref="B13" r:id="rId2" display="HRI's Overnight Meal Allowance Rates" xr:uid="{DBC2AF3D-CEC6-49BB-96E3-8471460B0500}"/>
  </hyperlinks>
  <pageMargins left="0.25" right="0.25" top="0.75" bottom="0.75" header="0.3" footer="0.3"/>
  <pageSetup scale="5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k D A A B Q S w M E F A A C A A g A x m I e W a 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M Z i H 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G Y h 5 Z f 3 h w q K I A A A D S A A A A E w A c A E Z v c m 1 1 b G F z L 1 N l Y 3 R p b 2 4 x L m 0 g o h g A K K A U A A A A A A A A A A A A A A A A A A A A A A A A A A A A b Y 0 x C 4 M w F I T 3 Q P 5 D S B c F E Y T S U s Q p d O j S R a G D O E T 7 W s X 4 U p I I L e J / b 2 z W v u X g 3 d 1 3 F j o 3 a G R l 0 C y n h B L b S w N 3 V s l W Q c Y K p s B R w v y V e j Y d + M / 5 3 Y F K x W w M o L t p M 7 Z a j 1 G 8 1 F c 5 Q c F D k z d r L T Q 6 H 2 m S A N h x 0 U t 8 b v D P C 7 g n / a J p Z S T a h z a T 0 G q e c D N t F N a S Z e H H E 0 / Y B d 1 h n 2 7 W u s a U D P g X m X 8 B U E s B A i 0 A F A A C A A g A x m I e W a X l P 5 C l A A A A 9 w A A A B I A A A A A A A A A A A A A A A A A A A A A A E N v b m Z p Z y 9 Q Y W N r Y W d l L n h t b F B L A Q I t A B Q A A g A I A M Z i H l k P y u m r p A A A A O k A A A A T A A A A A A A A A A A A A A A A A P E A A A B b Q 2 9 u d G V u d F 9 U e X B l c 1 0 u e G 1 s U E s B A i 0 A F A A C A A g A x m I e W X 9 4 c K i i A A A A 0 g A A A B M A A A A A A A A A A A A A A A A A 4 g E A A E Z v c m 1 1 b G F z L 1 N l Y 3 R p b 2 4 x L m 1 Q S w U G A A A A A A M A A w D C A A A A 0 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9 g c A A A A A A A D U 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z L T A 4 L T I 1 V D E 4 O j Q 1 O j M 1 L j Y 1 M D M 4 N D N a I i A v P j x F b n R y e S B U e X B l P S J G a W x s Q 2 9 s d W 1 u V H l w Z X M i I F Z h b H V l P S J z Q X c 9 P S I g L z 4 8 R W 5 0 c n k g V H l w Z T 0 i R m l s b E N v b H V t b k 5 h b W V z I i B W Y W x 1 Z T 0 i c 1 s m c X V v d D s 3 O 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B d X R v U m V t b 3 Z l Z E N v b H V t b n M x L n s 3 O S w w f S Z x d W 9 0 O 1 0 s J n F 1 b 3 Q 7 Q 2 9 s d W 1 u Q 2 9 1 b n Q m c X V v d D s 6 M S w m c X V v d D t L Z X l D b 2 x 1 b W 5 O Y W 1 l c y Z x d W 9 0 O z p b X S w m c X V v d D t D b 2 x 1 b W 5 J Z G V u d G l 0 a W V z J n F 1 b 3 Q 7 O l s m c X V v d D t T Z W N 0 a W 9 u M S 9 U Y W J s Z T E v Q X V 0 b 1 J l b W 9 2 Z W R D b 2 x 1 b W 5 z M S 5 7 N z k 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3 d m s n r y 0 k U i 4 3 w M + o Z 1 Y c Q A A A A A C A A A A A A A D Z g A A w A A A A B A A A A A N x D j 9 p p 8 t b t 6 E q f k W O 1 z r A A A A A A S A A A C g A A A A E A A A A I U w l 7 / u N J Q O C c n K q g 7 r X v B Q A A A A x / D 3 g 8 t B V 0 F P p e V v u l H I V T e j y r b j j 3 U a q b H M A N n 5 x v G M V K I u t M W w F 3 J I b L 9 F s Z 1 w k i P 5 / A t 0 v o k z y V w t D z 0 p L q H X L 1 Z v l V G + L 2 O G T O o J D 6 w U A A A A J E K y f q b f 3 T c A + G k B Q N k F / b h b s 3 M = < / D a t a M a s h u p > 
</file>

<file path=customXml/item2.xml><?xml version="1.0" encoding="utf-8"?>
<ct:contentTypeSchema xmlns:ct="http://schemas.microsoft.com/office/2006/metadata/contentType" xmlns:ma="http://schemas.microsoft.com/office/2006/metadata/properties/metaAttributes" ct:_="" ma:_="" ma:contentTypeName="Document" ma:contentTypeID="0x010100AB716C5F75CD7840A63C48939ADBED0C" ma:contentTypeVersion="16" ma:contentTypeDescription="Create a new document." ma:contentTypeScope="" ma:versionID="20cb500044f38195cca349a1809811da">
  <xsd:schema xmlns:xsd="http://www.w3.org/2001/XMLSchema" xmlns:xs="http://www.w3.org/2001/XMLSchema" xmlns:p="http://schemas.microsoft.com/office/2006/metadata/properties" xmlns:ns2="c8535bdf-28b2-4401-8119-3c2ff6f339de" xmlns:ns3="04f7aeb9-8667-48ce-8ff9-3d7086cf3724" targetNamespace="http://schemas.microsoft.com/office/2006/metadata/properties" ma:root="true" ma:fieldsID="df2048da32a57b6f6c35853c234b45d2" ns2:_="" ns3:_="">
    <xsd:import namespace="c8535bdf-28b2-4401-8119-3c2ff6f339de"/>
    <xsd:import namespace="04f7aeb9-8667-48ce-8ff9-3d7086cf372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35bdf-28b2-4401-8119-3c2ff6f339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f7aeb9-8667-48ce-8ff9-3d7086cf372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d25e258-be93-4497-86e7-a88d5528a8b9}" ma:internalName="TaxCatchAll" ma:showField="CatchAllData" ma:web="04f7aeb9-8667-48ce-8ff9-3d7086cf37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8535bdf-28b2-4401-8119-3c2ff6f339de">
      <Terms xmlns="http://schemas.microsoft.com/office/infopath/2007/PartnerControls"/>
    </lcf76f155ced4ddcb4097134ff3c332f>
    <TaxCatchAll xmlns="04f7aeb9-8667-48ce-8ff9-3d7086cf3724" xsi:nil="true"/>
  </documentManagement>
</p:properties>
</file>

<file path=customXml/itemProps1.xml><?xml version="1.0" encoding="utf-8"?>
<ds:datastoreItem xmlns:ds="http://schemas.openxmlformats.org/officeDocument/2006/customXml" ds:itemID="{936114A9-A2DF-4007-8FC1-D39EF51A0F92}">
  <ds:schemaRefs>
    <ds:schemaRef ds:uri="http://schemas.microsoft.com/DataMashup"/>
  </ds:schemaRefs>
</ds:datastoreItem>
</file>

<file path=customXml/itemProps2.xml><?xml version="1.0" encoding="utf-8"?>
<ds:datastoreItem xmlns:ds="http://schemas.openxmlformats.org/officeDocument/2006/customXml" ds:itemID="{9BF2D638-4BE4-40B0-BA2A-41A4BFA53F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35bdf-28b2-4401-8119-3c2ff6f339de"/>
    <ds:schemaRef ds:uri="04f7aeb9-8667-48ce-8ff9-3d7086cf37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0E0B3E-2AF5-47E3-8CD8-F4B8E881C5F0}">
  <ds:schemaRefs>
    <ds:schemaRef ds:uri="http://schemas.microsoft.com/sharepoint/v3/contenttype/forms"/>
  </ds:schemaRefs>
</ds:datastoreItem>
</file>

<file path=customXml/itemProps4.xml><?xml version="1.0" encoding="utf-8"?>
<ds:datastoreItem xmlns:ds="http://schemas.openxmlformats.org/officeDocument/2006/customXml" ds:itemID="{7893D388-3DBE-4AEF-B748-FAF1B046A8D6}">
  <ds:schemaRefs>
    <ds:schemaRef ds:uri="http://purl.org/dc/elements/1.1/"/>
    <ds:schemaRef ds:uri="c8535bdf-28b2-4401-8119-3c2ff6f339de"/>
    <ds:schemaRef ds:uri="http://schemas.microsoft.com/office/2006/metadata/properties"/>
    <ds:schemaRef ds:uri="http://schemas.microsoft.com/office/infopath/2007/PartnerControls"/>
    <ds:schemaRef ds:uri="04f7aeb9-8667-48ce-8ff9-3d7086cf3724"/>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H-10 Spend Authorization</vt:lpstr>
      <vt:lpstr>H-100 Expense Report</vt:lpstr>
      <vt:lpstr>Foreign Travel</vt:lpstr>
      <vt:lpstr>Mileage Log</vt:lpstr>
      <vt:lpstr>Lodging Per Diem</vt:lpstr>
      <vt:lpstr>Meals Per Diem</vt:lpstr>
      <vt:lpstr>'Foreign Travel'!Print_Area</vt:lpstr>
      <vt:lpstr>'H-10 Spend Authorization'!Print_Area</vt:lpstr>
      <vt:lpstr>'H-100 Expense Report'!Print_Area</vt:lpstr>
      <vt:lpstr>'Lodging Per Diem'!Print_Area</vt:lpstr>
      <vt:lpstr>'Mileage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Lieberman</dc:creator>
  <cp:keywords/>
  <dc:description/>
  <cp:lastModifiedBy>Ferriss, Shannon (HEALTH)</cp:lastModifiedBy>
  <cp:revision/>
  <dcterms:created xsi:type="dcterms:W3CDTF">2022-09-07T18:49:53Z</dcterms:created>
  <dcterms:modified xsi:type="dcterms:W3CDTF">2024-12-05T14:17:06Z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0x010100AB716C5F75CD7840A63C48939ADBED0C</vt:lpwstr>
  </property>
  <property fmtid="{D5CDD505-2E9C-101B-9397-08002B2CF9AE}" pid="3" name="MediaServiceImageTags">
    <vt:lpwstr/>
  </property>
</Properties>
</file>